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I:\2nd call\Infrastructure\104_Muncipality of Kicevo_attach\104_Kicevo_Teh doc\104_Kicevo_Urbana oprema\"/>
    </mc:Choice>
  </mc:AlternateContent>
  <xr:revisionPtr revIDLastSave="0" documentId="8_{E2F6BDE4-652F-4F91-88D8-FC41D09F3E37}" xr6:coauthVersionLast="43" xr6:coauthVersionMax="43" xr10:uidLastSave="{00000000-0000-0000-0000-000000000000}"/>
  <bookViews>
    <workbookView xWindow="-120" yWindow="-120" windowWidth="29040" windowHeight="15840" activeTab="3" xr2:uid="{00000000-000D-0000-FFFF-FFFF00000000}"/>
  </bookViews>
  <sheets>
    <sheet name="ВИДИКОВЕЦ" sheetId="2" r:id="rId1"/>
    <sheet name="ДЕТСКО" sheetId="3" r:id="rId2"/>
    <sheet name="СЦЕНА" sheetId="4" r:id="rId3"/>
    <sheet name="РЕКАПИТУЛАР" sheetId="5"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3" l="1"/>
  <c r="G52" i="2" l="1"/>
  <c r="G49" i="2"/>
  <c r="G48" i="2"/>
  <c r="G42" i="2"/>
  <c r="G43" i="2"/>
  <c r="G44" i="2"/>
  <c r="G41" i="2"/>
  <c r="G31" i="2"/>
  <c r="G32" i="2"/>
  <c r="G33" i="2"/>
  <c r="G30" i="2"/>
  <c r="G22" i="2"/>
  <c r="G21" i="2"/>
  <c r="G19" i="3"/>
  <c r="G49" i="4"/>
  <c r="G44" i="4"/>
  <c r="G45" i="4"/>
  <c r="G46" i="4"/>
  <c r="G43" i="4"/>
  <c r="G39" i="4"/>
  <c r="G32" i="4"/>
  <c r="G33" i="4"/>
  <c r="G34" i="4"/>
  <c r="G35" i="4"/>
  <c r="G31" i="4"/>
  <c r="G22" i="4"/>
  <c r="G23" i="4"/>
  <c r="G21" i="4"/>
  <c r="G55" i="4"/>
  <c r="G54" i="4"/>
  <c r="G53" i="4"/>
  <c r="G52" i="4"/>
  <c r="G50" i="4"/>
  <c r="G63" i="4" s="1"/>
  <c r="G40" i="4"/>
  <c r="G61" i="4" s="1"/>
  <c r="G47" i="4" l="1"/>
  <c r="G62" i="4" s="1"/>
  <c r="G24" i="4"/>
  <c r="G59" i="4" s="1"/>
  <c r="G65" i="4" s="1"/>
  <c r="G36" i="4"/>
  <c r="G60" i="4" s="1"/>
  <c r="G56" i="4"/>
  <c r="G64" i="4" s="1"/>
  <c r="G66" i="4" l="1"/>
  <c r="G67" i="4" s="1"/>
  <c r="C5" i="5" s="1"/>
  <c r="G28" i="3"/>
  <c r="G27" i="3"/>
  <c r="G26" i="3"/>
  <c r="G25" i="3"/>
  <c r="G24" i="3"/>
  <c r="G23" i="3"/>
  <c r="G22" i="3"/>
  <c r="G21" i="3"/>
  <c r="G20" i="3"/>
  <c r="G18" i="3"/>
  <c r="G17" i="3"/>
  <c r="G16" i="3"/>
  <c r="G13" i="3"/>
  <c r="G12" i="3"/>
  <c r="G11" i="3"/>
  <c r="G10" i="3"/>
  <c r="G9" i="3"/>
  <c r="G8" i="3"/>
  <c r="G6" i="3"/>
  <c r="G33" i="3" s="1"/>
  <c r="G29" i="3" l="1"/>
  <c r="G35" i="3" s="1"/>
  <c r="G14" i="3"/>
  <c r="G34" i="3" s="1"/>
  <c r="G36" i="3" l="1"/>
  <c r="G37" i="3"/>
  <c r="G38" i="3" s="1"/>
  <c r="C4" i="5" s="1"/>
  <c r="G53" i="2"/>
  <c r="G61" i="2" s="1"/>
  <c r="G37" i="2"/>
  <c r="G38" i="2" s="1"/>
  <c r="G58" i="2" s="1"/>
  <c r="G23" i="2" l="1"/>
  <c r="G56" i="2" s="1"/>
  <c r="G62" i="2" s="1"/>
  <c r="G50" i="2"/>
  <c r="G60" i="2" s="1"/>
  <c r="G45" i="2"/>
  <c r="G59" i="2" s="1"/>
  <c r="G34" i="2"/>
  <c r="G57" i="2" s="1"/>
  <c r="G63" i="2" l="1"/>
  <c r="G64" i="2"/>
  <c r="C3" i="5" s="1"/>
  <c r="C6" i="5" s="1"/>
</calcChain>
</file>

<file path=xl/sharedStrings.xml><?xml version="1.0" encoding="utf-8"?>
<sst xmlns="http://schemas.openxmlformats.org/spreadsheetml/2006/main" count="242" uniqueCount="132">
  <si>
    <t>ОПШТИ НАПОМЕНИ</t>
  </si>
  <si>
    <t>За соодветноста на материјалите предвидени според спецификациите на целокупната опрема, материјал и работна рака, составен дел на Основниот проект, Изведувачот доставува мостри, каталози и сертификати до Инвеститорот и Надзорот.
Мострите од сите елементи, како и сертификатите и каталозите, остануваат како потврда за соответноста со проектната документација.</t>
  </si>
  <si>
    <t>Изведувачот е должен да ја проучи проектната документација, описите и предмерот, да ги лоцира позициите за изработка или монтажа и соодветно на тоа да ја формулира цената. Во случај некои позиции не се јасни како материјали или технологија на вградување, задолжително да се обрати до проектантите преку инвеститорот за појаснување на истите . Доклку писмено не се обрати во текот на тендерската постапка се подразбира дека нема нејасни и некомплетни позиции. Сите позиции да се понудаат комплетно. Со набавка, превоз и вградување, или  носење до депонија и депонирање. Целата понуда  да се даде комплет со ископ и изработка на темел, како и повторно уредување на околниот простор.</t>
  </si>
  <si>
    <t>Изведувачот има обврска за сите позиции и за сите елементи од позициите да си изработи работилнички детали кои ги доставува до надзорот и инвеститорот.</t>
  </si>
  <si>
    <t>Изведувачот има обврска пред понудување на цена за изведба на подготвителни работи да ја посети локацијата и согласно фактичката состојба да ја формира цената</t>
  </si>
  <si>
    <t xml:space="preserve"> Доколку во Предмер-пресметката има ознаки или повикување на одреден тип/производител на материјалот или опремата,истото е во функција на појаснување, а не на ограничување. Секој понудувач е слободен да понуди еквивалент на бараното, а докажувањето на еквивалентноста е негова обврска.</t>
  </si>
  <si>
    <t>Во својата понуда Изведувачот теаба да ги наведе типовите на системите и производите кои ги нуди, производителот и земја на потекло.
Понудените системи и производи треба да бидат поткрепени со атести и сертификати.
Вградувањето на несоодветен материјал на објектот, е основ за негативен извештај на од надзорот.</t>
  </si>
  <si>
    <t>Во единечните цени да биде опфатено транспорт на материјали и опрема,  употреба на скеле и сите потребни активности за изработка на понудените позиции.</t>
  </si>
  <si>
    <t>Изведувачот има обврска да изработи Проект за подготвителни работи и Проект за одржување и опремување, според  Законот за градење.</t>
  </si>
  <si>
    <t>ПРИПРЕМНИ РАБОТИ</t>
  </si>
  <si>
    <t xml:space="preserve">Обврска на изведувачот е: Пред да се отпочне изградбата на објектот, да се изврши оградување на градилиштето и да се постават сите потребни информативни табли за: инвеститор, изведувач, за предупредување, забрани и друго, согласно позитивните законски прописи. Исколчувањето и обележувањето на објектите да се изврши согласно Законот за градење и да се изврши пренесување на тригонометриските точки од план на терен. </t>
  </si>
  <si>
    <t xml:space="preserve">Да се постават сите времени објекти (магацини за материјали и опрема, санитарии, канцеларии за изведувачот, Надзорот на изградбата и просторија за контрола на вградениот бетон – чување на бетонски коцки и друго)и времени приклучоци за снабдување на градилиштето со електрична енергија и вода. </t>
  </si>
  <si>
    <t>Да се дефинира начинот на одведувањето на отпадните и загадени води. Да се обезбеди простор за депонирање на дел од ископот кој ќе се користи при изградбата на објектот, како и да се обезбеди контролиран влез и излез од и до градилиштето.</t>
  </si>
  <si>
    <t>ЗЕМЈЕНИ РАБОТИ</t>
  </si>
  <si>
    <t xml:space="preserve">Во наведените позиции за Земјани работи количините се нето, добиени со комјутерско мерење од Проектот и во истите не е даден коефициентот за растреситост на земјата. 
Согласно важечките Прописи, Стандарди и Градежни Норми, Понудувачот на работите треба во единечната цена на секоја позиција да го израчуна и зголемувањето на количината за потребниот коефициент, дозволениот растур на материјалот, потребната работна рака, употребата и амортизацијата на потребната механизација и алат, како и употреба на потребно скеле. </t>
  </si>
  <si>
    <t>Машински ископ на земја, во длабочина до 120cm.</t>
  </si>
  <si>
    <t>m³</t>
  </si>
  <si>
    <t>Насипување со набивање до потребна збиеност на земја околу темелните стопи</t>
  </si>
  <si>
    <t>ВКУПНО:</t>
  </si>
  <si>
    <t>БЕТОНСКИ РАБОТИ</t>
  </si>
  <si>
    <t xml:space="preserve">Сите бетонски и армирано бетонски работи да се изведат во склад со Градежните норми со вклучена набавка и вградување на бетонот со потребна оплата и подупирање, дозволениот растур на материјалите, потребната работна рака, употребата и амортизацијата на потребната механизација и алат, како и употреба на потребно скеле. </t>
  </si>
  <si>
    <t>* Обврска на Изведувачот е да изработи елаборат за бетон пред отпочнување со работа.
* Да се изработи потребен број на коцки, од секое бетонирање, во се според ПБ.
* Обврска на Изведувачот е да обезбеди Мислења за изведениот степен на механичка отпорност, стабилност и сезимичка заштита на градбата,  во текот на изградбата и по изградба на целиот конструктивен систем на градбата, во се според важечка законска регулатива.</t>
  </si>
  <si>
    <t>Во цените на позициите да биде вклучено чистење и одвоз на градежен шут од просториите, како и амортизација на алатот и основните средства, како и се друго што ја формира финалната цена на секоја поединечна позиција.</t>
  </si>
  <si>
    <t>Пред бетонирањето да се остават сите потребни отвори за инсталации према проектите за фазите.</t>
  </si>
  <si>
    <t>Сите бетони кои се во непосреден допир со земја да се изведат со додатоци во бетонот за водонепропусност,    во размер пропишан од Производителот. Истото да се направи и на кровната плоча и кровните носачи и сите други армирано бетонски кровни елементи, како и подлогите во мокрите чворови .</t>
  </si>
  <si>
    <t>Бетонирање на подлога од мршав бетон, d=10cm, како подлога за а.б. темел-самец со МБ 20.</t>
  </si>
  <si>
    <t>m²</t>
  </si>
  <si>
    <t xml:space="preserve">Бетонирање а.б. фундаменти со МБ 30 врз подлога од набиен тампон, со  димензии 35х35х40см+80*80*40см. </t>
  </si>
  <si>
    <t>Бетонирање а.б. Кружен ѕид со МБ 30, во двострана оплата со d=20cm.</t>
  </si>
  <si>
    <t xml:space="preserve">Набавка, транспорт и монтажа на бекатон плочки, со d=7cm, поставени на слој од песок d=3cm.
</t>
  </si>
  <si>
    <t xml:space="preserve">АРМИРАЧКИ РАБОТИ </t>
  </si>
  <si>
    <t>Сите Армирачки работи да се изведат во склад со Прописите и Градежните норми со вклучена набавка, транспорт, исправање, сечење, виткање, и вградување на арматурно железо, а во цената да се обрачунаат и дозволениот растур на материјалите, потребната работна рака, употребата и амортизацијата на потребната механизација и алат, како и употреба на потребно скеле. 
Сите арматурни железа да се изведат според арматурните детали од Проектот за конструкции, а вкупните количините кои се дадени во овој Предмер се земени од вкупната рекапитулација во истиот проект .</t>
  </si>
  <si>
    <t>кг</t>
  </si>
  <si>
    <t>МЕТАЛНИ КОНСТРУКЦИИ</t>
  </si>
  <si>
    <t>Сите металани конструкции да се изведат во склад со Прописите и Градежните норми со вклучена набавка, транспорт, сечење  и вградување на металани конструкции, а во цената да се обрачунаат и дозволениот растур на материјалите, потребната работна рака, употребата и амортизацијата на потребната механизација и алат, како и употреба на потребно скеле. 
Сите металани конструкции да се изведат според детали од Проектот за конструкции, а вкупните количините кои се дадени во овој Предмер се земени од вкупната рекапитулација во истиот проект .</t>
  </si>
  <si>
    <t xml:space="preserve">Набавка, изработка, транспорт и монтажа на анкерни папучи од челичен лим со димензии 230*230*8mm , 230*200*6mm  и 200*50*6 mm според статичка пресметка. </t>
  </si>
  <si>
    <t>kg</t>
  </si>
  <si>
    <t xml:space="preserve">Набавка, изработка, транспорт и монтажа на конструктивни елементи столбови, изработени од челични, кутијасти, топлопоцинкувани, НОР профили, фарбани со прашкаста, печена боја, со попречен пресек 150/150 mm, и d=5 mm.  Според статичка пресметка. </t>
  </si>
  <si>
    <t xml:space="preserve">Набавка, изработка, транспорт и монтажа на конструктивни елементи греди, изработени од челични, кутијасти, топлопоцинкувани, НОР профили, фарбани со прашкаста, печена боја, со попречен пресек 150/150 mm, и d=5 mm.  Според статичка пресметка. </t>
  </si>
  <si>
    <t xml:space="preserve">Предвиден растур на материјали при изведба на ставка Метални конструкции 3%. Според статичка пресметка. </t>
  </si>
  <si>
    <t>ЛИМАРСКИ РАБОТИ</t>
  </si>
  <si>
    <t xml:space="preserve">Набавка, изработка, транспорт и монтажа на покривачки лим, изработени од апкантиран, топло поцинкуван лим, со d=0,6 mm, фарбан со прашкаста, печена боја. </t>
  </si>
  <si>
    <t xml:space="preserve"> 6 х ((235+600/2)*315)  = 6 х 13,2m²</t>
  </si>
  <si>
    <t>Набавка, транспорт и монтажа на хоризонтален олук, изработен од пластифициран, поцинкуван лим, d=0.55mm, со р.ш. 32cm, заедно со вертикално поставени, поцинкувани ланци, за одводнување на атмосферските води, од хоризонталниот олук.</t>
  </si>
  <si>
    <t>m'</t>
  </si>
  <si>
    <t>ОПРЕМА</t>
  </si>
  <si>
    <t>Набавка, изработка, транспорт и монтажа на ергономска клупа. Клупата е изработена од челична конструкција, од виткани, кутијасти НОР профили 40.80.3 mm, фарбани со прашкаста печена боја. Врз челичната конструкција се поставени летви од кувана бука, со пресек 4/8cm, премачкани со лазурен премаз.</t>
  </si>
  <si>
    <t>парче</t>
  </si>
  <si>
    <t>РЕКАПИТУЛАР</t>
  </si>
  <si>
    <t>АРМИРАЧКИ РАБОТИ</t>
  </si>
  <si>
    <t>СЕ ВКУПНО:</t>
  </si>
  <si>
    <t xml:space="preserve">Набавка, транспорт, спремање и уградување на ребраста арматура според статичка пресметка </t>
  </si>
  <si>
    <t>ЗА ПАРТЕРНО УРЕДУВАЊЕ НА ДЕТСКО ИГРАЛИШТЕ И КАТЧЕ ЗА ПЕНЗИОНЕРИ ВО СОСТАВ НА  РЕВИТАЛИЗАЦИЈА НА КОМПЛЕКСОТ  "КИТИНО КАЛЕ" - КИЧЕВО</t>
  </si>
  <si>
    <t>Организација на градилиште, обезбедување на потребни документации (проект за организација на градилиште, сообраќајно решение за измена на сообраќајни токови за време на градба, потврди за постојни подземни инсталации, поставување на информативни табли, поставување/изградба на WC, пријавување на градилиште, преземање на сите мерки за заштита при работа)</t>
  </si>
  <si>
    <t>паушал</t>
  </si>
  <si>
    <t>`</t>
  </si>
  <si>
    <t>ГРАДЕЖНИ РАБОТИ ЗА ПАРТЕРНО УТРЕДУВАЊЕ</t>
  </si>
  <si>
    <t xml:space="preserve">Набавка, транспорт и вградување на подобрена постелка од шљунковит песоклив материјал до потребна дебелина од d=10 см (слој за израмнување под главен слој на украсен камен) </t>
  </si>
  <si>
    <t>Набавка, транспорт и вградување на песочна подлога за бекатон плочки и каучукови плочи со дебелина од d=6-8 см</t>
  </si>
  <si>
    <t xml:space="preserve">Набавка, достава и поставување на бекатон плочи 10/20/5 см </t>
  </si>
  <si>
    <t xml:space="preserve">Набавка, достава и поставување на ивичници за бекатон плочи 10/50/8 см </t>
  </si>
  <si>
    <t>m</t>
  </si>
  <si>
    <t xml:space="preserve">Набавка, достава и поставување на каучукови плочи 50/50/4 см </t>
  </si>
  <si>
    <t>ОПРЕМА ЗА ДЕТСКО ИГРАЛИШТЕ</t>
  </si>
  <si>
    <t xml:space="preserve">Набавка, транспорт и вградување на бетонски фундаменти - перници за поставување на метални анкер плочки со од d=30-30 -50 см (мали темели за фундирање на метални анкери за монтажа на метални елементи и справи) </t>
  </si>
  <si>
    <t>парч.</t>
  </si>
  <si>
    <t xml:space="preserve">Набавка, транспорт и вградување на бетонски фундаменти - перници за поставување на метални анкер плочки со од d=50-50 -60 см ( темели за фундирање на метални анкери за монтажа на метални елементи и справи) </t>
  </si>
  <si>
    <t>Набавка достава и монтажа на метални подлошки - анкер плочки за вградување во бетонски фундаменти</t>
  </si>
  <si>
    <t xml:space="preserve">Набавка, транспорт и вградување на елементи за игралиште на мали деца, како и елементи кои можат да ги користат возрасни и постари лица </t>
  </si>
  <si>
    <t>Набавка, транспорт и монтажа на дрвени клупи за седење.</t>
  </si>
  <si>
    <t>Корпа за отпадоци</t>
  </si>
  <si>
    <t>Набавка, транспорт и монтажа на "комбиниран забавен мост", изработена од дрвена импрегнирана обла граѓа комбинирана со челична конструкција опремена според техничкиот опис</t>
  </si>
  <si>
    <t>Набавка, транспорт и изработка на песочник, ограничен со ивичњаци од бетон, исполнет со гранулиран песок.</t>
  </si>
  <si>
    <t>Набавка, транспорт и монтажа на нишалка</t>
  </si>
  <si>
    <t>Набавка, транспорт и монтажа на лизгалки, изработени од стаклопластика, во комбинација со конструкција од челични профили.</t>
  </si>
  <si>
    <t>Набавка, транспорт и монтажа на лулашка  изработена од дрвена импрегнирана обла граѓа комбинирана со  три гумени седалки</t>
  </si>
  <si>
    <t>Набавка, транспорт и монтажа на ротациона клупа од метална рам конструкција и дрвено газиште</t>
  </si>
  <si>
    <t>Набавка, транспорт и монтажа на сет за шах</t>
  </si>
  <si>
    <t xml:space="preserve">   ВКУПНО: </t>
  </si>
  <si>
    <t>Машински ископ на земја, во длабочина до 90cm.за оформување на темелна јама за отворена сцена</t>
  </si>
  <si>
    <t>Рачно ископување на земја во длабочина до 70см за темели за гледалиште</t>
  </si>
  <si>
    <t>Сите бетони кои се во непосреден допир со земја да се изведат со додатоци во бетонот за водонепропусност,    во размер пропишан од Производителот.</t>
  </si>
  <si>
    <t>Изработка и бетонирање  на подлога од мршав бетон, d=10cm, како подлога за а.б. темел со МБ 20.</t>
  </si>
  <si>
    <t>Изработка и бетонирање  на прстенест а.б. фундамент со МБ 30 врз подлога од набиен тампон</t>
  </si>
  <si>
    <t xml:space="preserve">Изработка и бетонирање на кружна а.б.плоча МБ 30 на пунетица со дебелина d=16sm. 
</t>
  </si>
  <si>
    <t xml:space="preserve">Изработка и бетонирање на отворено гледалиште изведено како армирано бетонска коленеста плоча МБ 30, d=12sm.
</t>
  </si>
  <si>
    <t xml:space="preserve">Изработка и бетонирање на армирано бетонски ѕидови и темелни траки d=30sm за отворено гледалиште, изведено со МБ 30
</t>
  </si>
  <si>
    <t xml:space="preserve">Набавка, изработка, транспорт и монтажа на анкерни папучи од челичен лим  според статичка пресметка. </t>
  </si>
  <si>
    <t xml:space="preserve">Набавка, изработка, транспорт и монтажа на конструктивни елементи (стапови од HOP U профили 60.60.3, стапови во првиот ред од HOP кутиест профил 100.100.3., јазолни лимови 300.300.8., завртки М10 со завртка и навртка) заштитени и фарбани со специјален противпожарен премаз и со прашкаста, печена боја, според статичка пресметка. </t>
  </si>
  <si>
    <t xml:space="preserve">Набавка, изработка, транспорт и монтажа на  коро лим како покривен слој на отворената сцена, d=1,2mm, заштитен и фарбан со специјален противпожарен премаз и со прашкаста, печена боја, според статичка пресметка. </t>
  </si>
  <si>
    <t xml:space="preserve"> Машинска опрема потребна за функционирање на покривната калота </t>
  </si>
  <si>
    <t>Набавка, изработка, транспорт и монтажа на ергономска клупа. Клупата е изработена од челична конструкција фарбана со прашкаста печена боја. Врз челичната конструкција се поставени летви од обработена тиковина, со пресек 4/8cm, премачкани со лазурен премаз.</t>
  </si>
  <si>
    <t xml:space="preserve">ПОДОПОЛАГАЧКИ РАБОТИ </t>
  </si>
  <si>
    <t xml:space="preserve">Отстранување на постоечките терацо плочи заедно со нивната подлога  и транспорт на градежен шут до депонија одредена од надлежен орган.  </t>
  </si>
  <si>
    <t xml:space="preserve">Набавка, транспорт и вградување на подлога (микроармирана цементна кошулка, d=6sm.) </t>
  </si>
  <si>
    <t>Набавка, транспорт и вградување на вештачки антиклизни гранитни плочки, d=4sm</t>
  </si>
  <si>
    <t>Набавка, транспорт и вградување на хидроизолација на цементна полимерна основа, на места каде истата е оштетена (50% од вкупната површина)</t>
  </si>
  <si>
    <t>НЕПРЕДВИДЛИВИ РАБОТИ 10%:</t>
  </si>
  <si>
    <t>НЕПРЕДВИДЛИВИ РАБОТИ 10:</t>
  </si>
  <si>
    <t>Опис на работа</t>
  </si>
  <si>
    <t>Ед. Мерка</t>
  </si>
  <si>
    <t>Количина</t>
  </si>
  <si>
    <t>Ред. бр.</t>
  </si>
  <si>
    <t>Поз. бр.</t>
  </si>
  <si>
    <t>ВКУПНО 2</t>
  </si>
  <si>
    <t xml:space="preserve">Сите работи предвидени со проектот, описи и количини дадени во предмерот, треба да се извршат во согласност со важечките технички нормативи и правила на занаетот, со употреба на квалитетен градежен материјал и со приложување на сертификати за истите.
</t>
  </si>
  <si>
    <t>Сите мерки за сите елементи од позиции кои ќе се работат да се земат на лице место и истите ќе бидат меродавни за изведба.</t>
  </si>
  <si>
    <t xml:space="preserve">ОСНОВЕН ПРОЕКТ ЗА ИЗГРАДБА НА ВИДИКОВЕЦ ВО СОСТАВ НА РЕВИТАЛИЗАЦИЈА НА КОМПЛЕКСОТ “КИТИНО КАЛЕ” - КИЧЕВО
</t>
  </si>
  <si>
    <t>ВКУПНО 3</t>
  </si>
  <si>
    <t>ВКУПНО 4</t>
  </si>
  <si>
    <t>ВКУПНО 5</t>
  </si>
  <si>
    <t>ВКУПНО 6</t>
  </si>
  <si>
    <t>ВКУПНО 7</t>
  </si>
  <si>
    <t>ВКУПНО 1</t>
  </si>
  <si>
    <t>ГРАДЕЖНИ РАБОТИ ЗА ПАРТЕРНО УРЕДУВАЊЕ</t>
  </si>
  <si>
    <t xml:space="preserve">ОСНОВЕН ПРОЕКТ ЗА ИЗГРАДБА НА ОТВОРЕНА СЦЕНА ВО СОСТАВ НА РЕВИТАЛИЗАЦИЈА НА КОМПЛЕКСОТ “КИТИНО КАЛЕ” - КИЧЕВО
</t>
  </si>
  <si>
    <t>НЕПРЕДВИДЕНИ РАБОТИ 10%:</t>
  </si>
  <si>
    <t>Ед. Цена (ден.без ддв)</t>
  </si>
  <si>
    <t>Вкупно (ден. без ддв)</t>
  </si>
  <si>
    <t>Ед. Цена  (ден.без ддв)</t>
  </si>
  <si>
    <t>Вкупно  (ден.без ддв)</t>
  </si>
  <si>
    <t xml:space="preserve">Да се постават сите времени објекти (магацини за материјали и опрема, санитарии, канцеларии за изведувачот, Надзорот на изградбата и просторија за контрола на вградениот бетон – чување на бетонски коцки и друго) и времени приклучоци за снабдување на градилиштето со електрична енергија и вода. </t>
  </si>
  <si>
    <r>
      <t>m</t>
    </r>
    <r>
      <rPr>
        <sz val="10"/>
        <color theme="1"/>
        <rFont val="Arial"/>
        <family val="2"/>
      </rPr>
      <t>²</t>
    </r>
  </si>
  <si>
    <t>Машинскo рамнење на слој хумус</t>
  </si>
  <si>
    <t>РЕКАПИТУЛАР 
(ЗБИРНО ЗА УРБАНА ОПРЕМА)</t>
  </si>
  <si>
    <t>реден број</t>
  </si>
  <si>
    <t>видиковец</t>
  </si>
  <si>
    <t>детско</t>
  </si>
  <si>
    <t>сцена</t>
  </si>
  <si>
    <t>група работи</t>
  </si>
  <si>
    <t>вредност (ден. Без ддв)</t>
  </si>
  <si>
    <t>севкупно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</si>
</sst>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0" x14ac:knownFonts="1">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b/>
      <sz val="10"/>
      <color rgb="FF000000"/>
      <name val="Arial"/>
      <family val="2"/>
    </font>
    <font>
      <b/>
      <sz val="10"/>
      <color theme="1"/>
      <name val="Arial"/>
      <family val="2"/>
    </font>
    <font>
      <sz val="10"/>
      <color theme="1"/>
      <name val="Arial"/>
      <family val="2"/>
    </font>
    <font>
      <b/>
      <sz val="10"/>
      <name val="Arial"/>
      <family val="2"/>
    </font>
    <font>
      <sz val="10"/>
      <color rgb="FF000000"/>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185">
    <xf numFmtId="0" fontId="0" fillId="0" borderId="0" xfId="0"/>
    <xf numFmtId="0" fontId="2" fillId="0" borderId="5" xfId="0" applyNumberFormat="1" applyFont="1" applyBorder="1" applyAlignment="1">
      <alignment vertical="top" wrapText="1"/>
    </xf>
    <xf numFmtId="0" fontId="6" fillId="0" borderId="0" xfId="0" applyNumberFormat="1" applyFont="1" applyBorder="1" applyAlignment="1">
      <alignment horizontal="center" vertical="center"/>
    </xf>
    <xf numFmtId="0" fontId="2" fillId="0" borderId="5" xfId="0" applyNumberFormat="1" applyFont="1" applyFill="1" applyBorder="1" applyAlignment="1">
      <alignment vertical="top" wrapText="1"/>
    </xf>
    <xf numFmtId="0" fontId="2" fillId="2" borderId="5" xfId="0" applyNumberFormat="1" applyFont="1" applyFill="1" applyBorder="1" applyAlignment="1">
      <alignment vertical="top" wrapText="1"/>
    </xf>
    <xf numFmtId="0" fontId="6" fillId="0" borderId="0" xfId="0" applyFont="1"/>
    <xf numFmtId="0" fontId="6" fillId="0" borderId="5" xfId="0" applyNumberFormat="1" applyFont="1" applyBorder="1" applyAlignment="1">
      <alignment horizontal="center" vertical="center"/>
    </xf>
    <xf numFmtId="0" fontId="2" fillId="0" borderId="5" xfId="0" applyNumberFormat="1" applyFont="1" applyFill="1" applyBorder="1" applyAlignment="1">
      <alignment horizontal="left" vertical="top" wrapText="1"/>
    </xf>
    <xf numFmtId="0" fontId="2" fillId="0" borderId="5" xfId="0" applyNumberFormat="1" applyFont="1" applyBorder="1" applyAlignment="1">
      <alignment horizontal="center" vertical="center"/>
    </xf>
    <xf numFmtId="0" fontId="2" fillId="0" borderId="5" xfId="0" applyFont="1" applyBorder="1" applyAlignment="1">
      <alignment horizontal="left" vertical="center" wrapText="1"/>
    </xf>
    <xf numFmtId="0" fontId="6" fillId="0" borderId="5" xfId="0" applyFont="1" applyBorder="1" applyAlignment="1">
      <alignment vertical="center" wrapText="1"/>
    </xf>
    <xf numFmtId="0" fontId="2" fillId="0" borderId="5" xfId="0" applyFont="1" applyBorder="1" applyAlignment="1">
      <alignment horizontal="left" vertical="top" wrapText="1"/>
    </xf>
    <xf numFmtId="0" fontId="5" fillId="0" borderId="0" xfId="0" applyFont="1" applyBorder="1" applyAlignment="1">
      <alignment horizontal="right" vertical="top"/>
    </xf>
    <xf numFmtId="0" fontId="2" fillId="0" borderId="5" xfId="0" applyNumberFormat="1" applyFont="1" applyBorder="1" applyAlignment="1">
      <alignment horizontal="left" wrapText="1"/>
    </xf>
    <xf numFmtId="0" fontId="2" fillId="0" borderId="5" xfId="1" applyFont="1" applyBorder="1" applyAlignment="1">
      <alignment vertical="center" wrapText="1"/>
    </xf>
    <xf numFmtId="0" fontId="2" fillId="0" borderId="5" xfId="1" applyFont="1" applyBorder="1" applyAlignment="1">
      <alignment vertical="top" wrapText="1"/>
    </xf>
    <xf numFmtId="0" fontId="6" fillId="0" borderId="0" xfId="0" applyFont="1" applyBorder="1"/>
    <xf numFmtId="0" fontId="5" fillId="0" borderId="0" xfId="0" applyFont="1" applyAlignment="1">
      <alignment horizontal="right" vertical="top"/>
    </xf>
    <xf numFmtId="0" fontId="6" fillId="0" borderId="0" xfId="0" applyNumberFormat="1" applyFont="1" applyAlignment="1">
      <alignment horizontal="center" vertical="center"/>
    </xf>
    <xf numFmtId="0" fontId="6" fillId="0" borderId="0" xfId="0" applyFont="1" applyAlignment="1">
      <alignment wrapText="1"/>
    </xf>
    <xf numFmtId="0" fontId="5" fillId="0" borderId="0" xfId="0" applyFont="1"/>
    <xf numFmtId="0" fontId="5" fillId="0" borderId="0" xfId="0" applyNumberFormat="1" applyFont="1" applyBorder="1" applyAlignment="1">
      <alignment horizontal="center" vertical="center"/>
    </xf>
    <xf numFmtId="0" fontId="6" fillId="0" borderId="0" xfId="0" applyFont="1" applyAlignment="1">
      <alignment horizontal="left"/>
    </xf>
    <xf numFmtId="0" fontId="6" fillId="0" borderId="5" xfId="0" applyFont="1" applyBorder="1" applyAlignment="1">
      <alignment horizontal="center" vertical="center"/>
    </xf>
    <xf numFmtId="4" fontId="2" fillId="0" borderId="5" xfId="0" applyNumberFormat="1" applyFont="1" applyBorder="1" applyAlignment="1">
      <alignment horizontal="center" vertical="center"/>
    </xf>
    <xf numFmtId="0" fontId="2" fillId="0" borderId="5" xfId="0" applyFont="1" applyBorder="1" applyAlignment="1">
      <alignment horizontal="center" vertical="center"/>
    </xf>
    <xf numFmtId="2" fontId="2" fillId="0" borderId="5" xfId="2" applyNumberFormat="1" applyFont="1" applyBorder="1" applyAlignment="1">
      <alignment horizontal="center" vertical="center"/>
    </xf>
    <xf numFmtId="0" fontId="2" fillId="0" borderId="5" xfId="1" applyFont="1" applyBorder="1" applyAlignment="1">
      <alignment horizontal="center" vertical="center"/>
    </xf>
    <xf numFmtId="0" fontId="2" fillId="0" borderId="5" xfId="1" applyNumberFormat="1"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5" fillId="0" borderId="4" xfId="0" applyFont="1" applyBorder="1" applyAlignment="1">
      <alignment horizontal="right" vertical="top"/>
    </xf>
    <xf numFmtId="4" fontId="5" fillId="0" borderId="6" xfId="0" applyNumberFormat="1" applyFont="1" applyBorder="1" applyAlignment="1">
      <alignment horizontal="center" vertical="center"/>
    </xf>
    <xf numFmtId="0" fontId="5" fillId="0" borderId="4" xfId="0" applyFont="1" applyBorder="1" applyAlignment="1">
      <alignment horizontal="center" vertical="center"/>
    </xf>
    <xf numFmtId="4" fontId="5" fillId="0" borderId="9" xfId="0" applyNumberFormat="1" applyFont="1" applyBorder="1" applyAlignment="1">
      <alignment horizontal="center" vertical="center"/>
    </xf>
    <xf numFmtId="0" fontId="5" fillId="0" borderId="4" xfId="0" applyFont="1" applyBorder="1" applyAlignment="1">
      <alignment horizontal="right" vertical="center"/>
    </xf>
    <xf numFmtId="0" fontId="5" fillId="0" borderId="5" xfId="0" applyNumberFormat="1" applyFont="1" applyBorder="1" applyAlignment="1">
      <alignment horizontal="center" vertical="center"/>
    </xf>
    <xf numFmtId="0" fontId="7"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NumberFormat="1" applyFont="1" applyBorder="1" applyAlignment="1">
      <alignment horizontal="center" vertical="center"/>
    </xf>
    <xf numFmtId="0" fontId="7" fillId="0" borderId="5" xfId="0" applyFont="1" applyBorder="1" applyAlignment="1">
      <alignment horizontal="left" wrapText="1"/>
    </xf>
    <xf numFmtId="4" fontId="7" fillId="0" borderId="6" xfId="0" applyNumberFormat="1" applyFont="1" applyBorder="1" applyAlignment="1">
      <alignment horizontal="center" vertical="center" wrapText="1"/>
    </xf>
    <xf numFmtId="0" fontId="7" fillId="0" borderId="4" xfId="0" applyFont="1" applyBorder="1" applyAlignment="1">
      <alignment horizontal="right" vertical="center"/>
    </xf>
    <xf numFmtId="0" fontId="5" fillId="0" borderId="4" xfId="0" applyFont="1" applyBorder="1" applyAlignment="1">
      <alignment vertical="top"/>
    </xf>
    <xf numFmtId="0" fontId="7" fillId="0" borderId="4" xfId="0" applyFont="1" applyBorder="1" applyAlignment="1">
      <alignment horizontal="right" vertical="top"/>
    </xf>
    <xf numFmtId="0" fontId="7" fillId="0" borderId="5" xfId="0" applyFont="1" applyBorder="1" applyAlignment="1">
      <alignment horizontal="center" vertical="center"/>
    </xf>
    <xf numFmtId="16" fontId="7" fillId="0" borderId="4" xfId="0" applyNumberFormat="1" applyFont="1" applyBorder="1" applyAlignment="1">
      <alignment horizontal="right" vertical="top"/>
    </xf>
    <xf numFmtId="0" fontId="6" fillId="0" borderId="5" xfId="0" applyFont="1" applyBorder="1" applyAlignment="1">
      <alignment horizontal="left" vertical="top" wrapText="1"/>
    </xf>
    <xf numFmtId="0" fontId="5" fillId="0" borderId="4" xfId="0" applyFont="1" applyBorder="1" applyAlignment="1">
      <alignment horizontal="left"/>
    </xf>
    <xf numFmtId="0" fontId="2" fillId="3"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vertical="top" wrapText="1"/>
    </xf>
    <xf numFmtId="0" fontId="5" fillId="0" borderId="4" xfId="0"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0" xfId="0" applyFont="1" applyAlignment="1">
      <alignment horizontal="center" wrapText="1"/>
    </xf>
    <xf numFmtId="0"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xf>
    <xf numFmtId="0" fontId="7" fillId="0" borderId="5" xfId="0" applyNumberFormat="1" applyFont="1" applyBorder="1" applyAlignment="1">
      <alignment horizontal="center" vertical="center"/>
    </xf>
    <xf numFmtId="0" fontId="7" fillId="0" borderId="0" xfId="0" applyFont="1" applyAlignment="1">
      <alignment vertical="center"/>
    </xf>
    <xf numFmtId="0" fontId="2" fillId="0" borderId="0" xfId="0" applyFont="1"/>
    <xf numFmtId="0" fontId="5" fillId="0" borderId="0" xfId="0" applyNumberFormat="1" applyFont="1" applyAlignment="1">
      <alignment horizontal="center" vertical="center"/>
    </xf>
    <xf numFmtId="0" fontId="7" fillId="0" borderId="4" xfId="0" applyNumberFormat="1" applyFont="1" applyBorder="1" applyAlignment="1">
      <alignment horizontal="center" vertical="center"/>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164" fontId="5" fillId="0" borderId="5" xfId="0" applyNumberFormat="1" applyFont="1" applyBorder="1" applyAlignment="1">
      <alignment horizontal="center" vertical="center"/>
    </xf>
    <xf numFmtId="164" fontId="7" fillId="0" borderId="5" xfId="0" applyNumberFormat="1" applyFont="1" applyBorder="1" applyAlignment="1">
      <alignment horizontal="center" vertical="center"/>
    </xf>
    <xf numFmtId="164" fontId="5" fillId="0" borderId="5" xfId="0" applyNumberFormat="1" applyFont="1" applyBorder="1" applyAlignment="1">
      <alignment horizontal="center" vertical="center" wrapText="1"/>
    </xf>
    <xf numFmtId="164" fontId="6" fillId="0" borderId="0" xfId="0" applyNumberFormat="1" applyFont="1" applyBorder="1" applyAlignment="1">
      <alignment horizontal="center" vertical="center"/>
    </xf>
    <xf numFmtId="164" fontId="6" fillId="0" borderId="0" xfId="0" applyNumberFormat="1" applyFont="1" applyAlignment="1">
      <alignment horizontal="center" vertical="center"/>
    </xf>
    <xf numFmtId="0" fontId="7" fillId="0" borderId="5" xfId="0" applyNumberFormat="1" applyFont="1" applyBorder="1" applyAlignment="1">
      <alignment horizontal="center" vertical="center" wrapText="1"/>
    </xf>
    <xf numFmtId="0" fontId="6" fillId="0" borderId="0" xfId="0" applyNumberFormat="1" applyFont="1"/>
    <xf numFmtId="2" fontId="7" fillId="0" borderId="6" xfId="0" applyNumberFormat="1" applyFont="1" applyBorder="1" applyAlignment="1">
      <alignment horizontal="center" vertical="center" wrapText="1"/>
    </xf>
    <xf numFmtId="2" fontId="5" fillId="0" borderId="6" xfId="0" applyNumberFormat="1" applyFont="1" applyBorder="1" applyAlignment="1">
      <alignment horizontal="center" vertical="center"/>
    </xf>
    <xf numFmtId="2" fontId="7" fillId="0" borderId="6" xfId="0" applyNumberFormat="1" applyFont="1" applyBorder="1" applyAlignment="1">
      <alignment horizontal="center" vertical="center"/>
    </xf>
    <xf numFmtId="2" fontId="2" fillId="0" borderId="6" xfId="0" applyNumberFormat="1" applyFont="1" applyBorder="1" applyAlignment="1">
      <alignment horizontal="center" vertical="center"/>
    </xf>
    <xf numFmtId="2" fontId="5" fillId="0" borderId="6" xfId="0" applyNumberFormat="1" applyFont="1" applyBorder="1" applyAlignment="1">
      <alignment horizontal="center" vertical="center" wrapText="1"/>
    </xf>
    <xf numFmtId="2" fontId="6" fillId="0" borderId="6" xfId="0" applyNumberFormat="1" applyFont="1" applyBorder="1" applyAlignment="1">
      <alignment horizontal="center" vertical="center"/>
    </xf>
    <xf numFmtId="2" fontId="7" fillId="0" borderId="9"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0" xfId="0" applyNumberFormat="1" applyFont="1" applyAlignment="1">
      <alignment horizontal="center" vertical="center"/>
    </xf>
    <xf numFmtId="2" fontId="7" fillId="0" borderId="5" xfId="0" applyNumberFormat="1" applyFont="1" applyBorder="1" applyAlignment="1">
      <alignment horizontal="center" vertical="center" wrapText="1"/>
    </xf>
    <xf numFmtId="2" fontId="5" fillId="0" borderId="5" xfId="0" applyNumberFormat="1" applyFont="1" applyBorder="1" applyAlignment="1">
      <alignment horizontal="center" vertical="center"/>
    </xf>
    <xf numFmtId="2" fontId="7" fillId="0" borderId="5" xfId="0" applyNumberFormat="1" applyFont="1" applyBorder="1" applyAlignment="1">
      <alignment horizontal="center" vertical="center"/>
    </xf>
    <xf numFmtId="2" fontId="2" fillId="0" borderId="5" xfId="0" applyNumberFormat="1" applyFont="1" applyBorder="1" applyAlignment="1">
      <alignment horizontal="center" vertical="center"/>
    </xf>
    <xf numFmtId="2" fontId="5" fillId="0" borderId="5" xfId="0" applyNumberFormat="1" applyFont="1" applyBorder="1" applyAlignment="1">
      <alignment horizontal="center" vertical="center" wrapText="1"/>
    </xf>
    <xf numFmtId="2" fontId="5" fillId="0" borderId="9" xfId="0" applyNumberFormat="1" applyFont="1" applyBorder="1" applyAlignment="1">
      <alignment horizontal="center" vertical="center"/>
    </xf>
    <xf numFmtId="164" fontId="7" fillId="0" borderId="6" xfId="0" applyNumberFormat="1" applyFont="1" applyBorder="1" applyAlignment="1">
      <alignment vertical="center"/>
    </xf>
    <xf numFmtId="4" fontId="5" fillId="0" borderId="6" xfId="0" applyNumberFormat="1" applyFont="1" applyBorder="1" applyAlignment="1">
      <alignment vertical="center"/>
    </xf>
    <xf numFmtId="4" fontId="5" fillId="0" borderId="9" xfId="0" applyNumberFormat="1" applyFont="1" applyBorder="1" applyAlignment="1">
      <alignment vertical="center"/>
    </xf>
    <xf numFmtId="2" fontId="7" fillId="0" borderId="6" xfId="0" applyNumberFormat="1" applyFont="1" applyBorder="1" applyAlignment="1">
      <alignment vertical="center" wrapText="1"/>
    </xf>
    <xf numFmtId="2" fontId="5" fillId="0" borderId="6" xfId="0" applyNumberFormat="1" applyFont="1" applyBorder="1" applyAlignment="1">
      <alignment vertical="center"/>
    </xf>
    <xf numFmtId="49" fontId="7" fillId="0" borderId="0" xfId="0" applyNumberFormat="1" applyFont="1" applyAlignment="1">
      <alignment wrapText="1"/>
    </xf>
    <xf numFmtId="0" fontId="6" fillId="0" borderId="4" xfId="0" applyNumberFormat="1" applyFont="1" applyBorder="1" applyAlignment="1">
      <alignment horizontal="center" vertical="center"/>
    </xf>
    <xf numFmtId="4" fontId="6" fillId="0" borderId="5" xfId="0" applyNumberFormat="1" applyFont="1" applyBorder="1" applyAlignment="1">
      <alignment horizontal="center" vertical="center"/>
    </xf>
    <xf numFmtId="4" fontId="6" fillId="0" borderId="6" xfId="0" applyNumberFormat="1" applyFont="1" applyBorder="1" applyAlignment="1">
      <alignment horizontal="center" vertical="center"/>
    </xf>
    <xf numFmtId="0" fontId="8" fillId="0" borderId="5" xfId="0" applyFont="1" applyBorder="1" applyAlignment="1">
      <alignment horizontal="left" vertical="top" wrapText="1"/>
    </xf>
    <xf numFmtId="4" fontId="6" fillId="0" borderId="0" xfId="0" applyNumberFormat="1" applyFont="1"/>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xf>
    <xf numFmtId="0" fontId="6" fillId="0" borderId="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0" xfId="0" applyFont="1" applyAlignment="1">
      <alignment horizontal="left" wrapText="1"/>
    </xf>
    <xf numFmtId="4" fontId="5" fillId="0" borderId="0" xfId="0" applyNumberFormat="1" applyFont="1" applyBorder="1" applyAlignment="1">
      <alignment horizontal="center" vertical="center"/>
    </xf>
    <xf numFmtId="4" fontId="6" fillId="0" borderId="0" xfId="0" applyNumberFormat="1" applyFont="1" applyAlignment="1">
      <alignment horizontal="center" vertical="center"/>
    </xf>
    <xf numFmtId="4" fontId="7" fillId="0" borderId="6" xfId="0" applyNumberFormat="1" applyFont="1" applyFill="1" applyBorder="1" applyAlignment="1">
      <alignment horizontal="center" vertical="center"/>
    </xf>
    <xf numFmtId="4" fontId="7" fillId="0" borderId="9" xfId="0" applyNumberFormat="1" applyFont="1" applyFill="1" applyBorder="1" applyAlignment="1">
      <alignment horizontal="center" vertical="center"/>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5" xfId="0" applyNumberFormat="1" applyFont="1" applyBorder="1" applyAlignment="1">
      <alignment horizontal="left" vertical="top" wrapText="1"/>
    </xf>
    <xf numFmtId="0" fontId="5" fillId="0" borderId="5" xfId="0" applyFont="1" applyBorder="1" applyAlignment="1">
      <alignment horizontal="left"/>
    </xf>
    <xf numFmtId="4" fontId="5" fillId="0" borderId="5" xfId="0" applyNumberFormat="1" applyFont="1" applyBorder="1" applyAlignment="1">
      <alignment horizontal="right"/>
    </xf>
    <xf numFmtId="164" fontId="2" fillId="0" borderId="5"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protection locked="0"/>
    </xf>
    <xf numFmtId="164" fontId="2" fillId="3" borderId="5" xfId="0" applyNumberFormat="1" applyFont="1" applyFill="1" applyBorder="1" applyAlignment="1" applyProtection="1">
      <alignment horizontal="center" vertical="center"/>
      <protection locked="0"/>
    </xf>
    <xf numFmtId="4" fontId="6" fillId="0" borderId="5" xfId="0" applyNumberFormat="1" applyFont="1" applyBorder="1" applyAlignment="1" applyProtection="1">
      <alignment horizontal="center" vertical="center"/>
      <protection locked="0"/>
    </xf>
    <xf numFmtId="2" fontId="6" fillId="0" borderId="5" xfId="0" applyNumberFormat="1" applyFont="1" applyBorder="1" applyAlignment="1" applyProtection="1">
      <alignment horizontal="center" vertical="center"/>
      <protection locked="0"/>
    </xf>
    <xf numFmtId="2" fontId="2" fillId="0" borderId="5" xfId="0" applyNumberFormat="1" applyFont="1" applyBorder="1" applyAlignment="1" applyProtection="1">
      <alignment horizontal="center" vertical="center"/>
      <protection locked="0"/>
    </xf>
    <xf numFmtId="2" fontId="2" fillId="3" borderId="5" xfId="0" applyNumberFormat="1" applyFont="1" applyFill="1" applyBorder="1" applyAlignment="1" applyProtection="1">
      <alignment horizontal="center" vertical="center"/>
      <protection locked="0"/>
    </xf>
    <xf numFmtId="4" fontId="5" fillId="0" borderId="5" xfId="0" applyNumberFormat="1" applyFont="1" applyBorder="1" applyAlignment="1">
      <alignment horizontal="left"/>
    </xf>
    <xf numFmtId="0" fontId="6" fillId="0" borderId="5" xfId="0" applyFont="1" applyBorder="1" applyAlignment="1">
      <alignment horizontal="left" vertical="center"/>
    </xf>
    <xf numFmtId="0" fontId="0" fillId="0" borderId="5" xfId="0" applyFont="1" applyBorder="1" applyAlignment="1">
      <alignment horizontal="left" vertical="center"/>
    </xf>
    <xf numFmtId="0" fontId="0" fillId="0" borderId="5" xfId="0" applyBorder="1" applyAlignment="1">
      <alignment horizontal="center" vertical="center"/>
    </xf>
    <xf numFmtId="4" fontId="0" fillId="0" borderId="5" xfId="0" applyNumberFormat="1" applyBorder="1"/>
    <xf numFmtId="4" fontId="6" fillId="0" borderId="5" xfId="0" applyNumberFormat="1" applyFont="1" applyBorder="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4" fontId="2" fillId="0" borderId="5" xfId="0" applyNumberFormat="1" applyFont="1" applyBorder="1" applyAlignment="1">
      <alignment horizontal="left" vertical="top" wrapText="1"/>
    </xf>
    <xf numFmtId="4" fontId="2" fillId="0" borderId="6" xfId="0" applyNumberFormat="1"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right" vertical="top"/>
    </xf>
    <xf numFmtId="0" fontId="5" fillId="0" borderId="5" xfId="0" applyFont="1" applyBorder="1" applyAlignment="1">
      <alignment horizontal="right" vertical="top"/>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7" fillId="0" borderId="5" xfId="1" applyFont="1" applyBorder="1" applyAlignment="1">
      <alignment horizontal="left" vertical="center" wrapText="1"/>
    </xf>
    <xf numFmtId="0" fontId="7" fillId="0" borderId="6" xfId="1" applyFont="1" applyBorder="1" applyAlignment="1">
      <alignment horizontal="left" vertical="center" wrapText="1"/>
    </xf>
    <xf numFmtId="0" fontId="5" fillId="0" borderId="7" xfId="0" applyFont="1" applyBorder="1" applyAlignment="1">
      <alignment horizontal="right" vertical="top"/>
    </xf>
    <xf numFmtId="0" fontId="5" fillId="0" borderId="8" xfId="0" applyFont="1" applyBorder="1" applyAlignment="1">
      <alignment horizontal="right" vertical="top"/>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10" xfId="0" applyFont="1" applyBorder="1" applyAlignment="1">
      <alignment horizontal="left"/>
    </xf>
    <xf numFmtId="0" fontId="5" fillId="0" borderId="11" xfId="0" applyFont="1" applyBorder="1" applyAlignment="1">
      <alignment horizontal="left"/>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left"/>
    </xf>
    <xf numFmtId="0" fontId="7" fillId="0" borderId="4" xfId="0" applyFont="1" applyFill="1" applyBorder="1" applyAlignment="1">
      <alignment horizontal="center"/>
    </xf>
    <xf numFmtId="0" fontId="7" fillId="0" borderId="5" xfId="0" applyFont="1" applyFill="1" applyBorder="1" applyAlignment="1">
      <alignment horizontal="center"/>
    </xf>
    <xf numFmtId="4" fontId="7" fillId="0" borderId="4" xfId="0" applyNumberFormat="1" applyFont="1" applyFill="1" applyBorder="1" applyAlignment="1">
      <alignment horizontal="center"/>
    </xf>
    <xf numFmtId="4" fontId="7" fillId="0" borderId="5" xfId="0" applyNumberFormat="1" applyFont="1" applyFill="1" applyBorder="1" applyAlignment="1">
      <alignment horizontal="center"/>
    </xf>
    <xf numFmtId="4" fontId="7" fillId="0" borderId="7" xfId="0" applyNumberFormat="1" applyFont="1" applyFill="1" applyBorder="1" applyAlignment="1">
      <alignment horizontal="center" wrapText="1"/>
    </xf>
    <xf numFmtId="4" fontId="7" fillId="0" borderId="8" xfId="0" applyNumberFormat="1" applyFont="1" applyFill="1" applyBorder="1" applyAlignment="1">
      <alignment horizontal="center" wrapText="1"/>
    </xf>
    <xf numFmtId="49" fontId="7" fillId="0" borderId="1" xfId="0" applyNumberFormat="1" applyFont="1" applyBorder="1" applyAlignment="1">
      <alignment horizontal="center" wrapText="1"/>
    </xf>
    <xf numFmtId="49" fontId="7" fillId="0" borderId="2" xfId="0" applyNumberFormat="1" applyFont="1" applyBorder="1" applyAlignment="1">
      <alignment horizontal="center" wrapText="1"/>
    </xf>
    <xf numFmtId="49" fontId="7" fillId="0" borderId="3" xfId="0" applyNumberFormat="1" applyFont="1" applyBorder="1" applyAlignment="1">
      <alignment horizontal="center" wrapText="1"/>
    </xf>
    <xf numFmtId="4" fontId="5" fillId="0" borderId="5" xfId="0" applyNumberFormat="1" applyFont="1" applyBorder="1" applyAlignment="1">
      <alignment horizontal="right"/>
    </xf>
    <xf numFmtId="0" fontId="5" fillId="0" borderId="6" xfId="0" applyFont="1" applyBorder="1" applyAlignment="1">
      <alignment horizontal="left"/>
    </xf>
    <xf numFmtId="4" fontId="5" fillId="0" borderId="8" xfId="0" applyNumberFormat="1" applyFont="1" applyBorder="1" applyAlignment="1">
      <alignment horizontal="right"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7" fillId="0" borderId="10" xfId="0" applyFont="1" applyBorder="1" applyAlignment="1">
      <alignment horizontal="left" wrapText="1"/>
    </xf>
    <xf numFmtId="0" fontId="0" fillId="0" borderId="11" xfId="0"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4" fontId="7" fillId="0" borderId="7" xfId="0" applyNumberFormat="1" applyFont="1" applyBorder="1" applyAlignment="1">
      <alignment horizontal="right"/>
    </xf>
    <xf numFmtId="4" fontId="7" fillId="0" borderId="8" xfId="0" applyNumberFormat="1" applyFont="1" applyBorder="1" applyAlignment="1">
      <alignment horizontal="right"/>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10" xfId="0" applyNumberFormat="1" applyFont="1" applyBorder="1" applyAlignment="1">
      <alignment horizontal="left"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0" fillId="0" borderId="10" xfId="0" applyBorder="1" applyAlignment="1">
      <alignment horizontal="center"/>
    </xf>
    <xf numFmtId="0" fontId="0" fillId="0" borderId="15" xfId="0" applyBorder="1" applyAlignment="1">
      <alignment horizont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8"/>
  <sheetViews>
    <sheetView topLeftCell="A19" workbookViewId="0">
      <selection activeCell="C47" sqref="C47"/>
    </sheetView>
  </sheetViews>
  <sheetFormatPr defaultColWidth="9.140625" defaultRowHeight="12.75" x14ac:dyDescent="0.2"/>
  <cols>
    <col min="1" max="1" width="5.42578125" style="17" customWidth="1"/>
    <col min="2" max="2" width="5.7109375" style="18" customWidth="1"/>
    <col min="3" max="3" width="41" style="5" customWidth="1"/>
    <col min="4" max="4" width="8" style="30" customWidth="1"/>
    <col min="5" max="5" width="11" style="18" customWidth="1"/>
    <col min="6" max="6" width="12.42578125" style="80" customWidth="1"/>
    <col min="7" max="7" width="13.7109375" style="80" customWidth="1"/>
    <col min="8" max="8" width="9.85546875" style="5" customWidth="1"/>
    <col min="9" max="258" width="9.140625" style="5"/>
    <col min="259" max="259" width="27.42578125" style="5" customWidth="1"/>
    <col min="260" max="262" width="9.140625" style="5"/>
    <col min="263" max="264" width="9.85546875" style="5" customWidth="1"/>
    <col min="265" max="514" width="9.140625" style="5"/>
    <col min="515" max="515" width="27.42578125" style="5" customWidth="1"/>
    <col min="516" max="518" width="9.140625" style="5"/>
    <col min="519" max="520" width="9.85546875" style="5" customWidth="1"/>
    <col min="521" max="770" width="9.140625" style="5"/>
    <col min="771" max="771" width="27.42578125" style="5" customWidth="1"/>
    <col min="772" max="774" width="9.140625" style="5"/>
    <col min="775" max="776" width="9.85546875" style="5" customWidth="1"/>
    <col min="777" max="1026" width="9.140625" style="5"/>
    <col min="1027" max="1027" width="27.42578125" style="5" customWidth="1"/>
    <col min="1028" max="1030" width="9.140625" style="5"/>
    <col min="1031" max="1032" width="9.85546875" style="5" customWidth="1"/>
    <col min="1033" max="1282" width="9.140625" style="5"/>
    <col min="1283" max="1283" width="27.42578125" style="5" customWidth="1"/>
    <col min="1284" max="1286" width="9.140625" style="5"/>
    <col min="1287" max="1288" width="9.85546875" style="5" customWidth="1"/>
    <col min="1289" max="1538" width="9.140625" style="5"/>
    <col min="1539" max="1539" width="27.42578125" style="5" customWidth="1"/>
    <col min="1540" max="1542" width="9.140625" style="5"/>
    <col min="1543" max="1544" width="9.85546875" style="5" customWidth="1"/>
    <col min="1545" max="1794" width="9.140625" style="5"/>
    <col min="1795" max="1795" width="27.42578125" style="5" customWidth="1"/>
    <col min="1796" max="1798" width="9.140625" style="5"/>
    <col min="1799" max="1800" width="9.85546875" style="5" customWidth="1"/>
    <col min="1801" max="2050" width="9.140625" style="5"/>
    <col min="2051" max="2051" width="27.42578125" style="5" customWidth="1"/>
    <col min="2052" max="2054" width="9.140625" style="5"/>
    <col min="2055" max="2056" width="9.85546875" style="5" customWidth="1"/>
    <col min="2057" max="2306" width="9.140625" style="5"/>
    <col min="2307" max="2307" width="27.42578125" style="5" customWidth="1"/>
    <col min="2308" max="2310" width="9.140625" style="5"/>
    <col min="2311" max="2312" width="9.85546875" style="5" customWidth="1"/>
    <col min="2313" max="2562" width="9.140625" style="5"/>
    <col min="2563" max="2563" width="27.42578125" style="5" customWidth="1"/>
    <col min="2564" max="2566" width="9.140625" style="5"/>
    <col min="2567" max="2568" width="9.85546875" style="5" customWidth="1"/>
    <col min="2569" max="2818" width="9.140625" style="5"/>
    <col min="2819" max="2819" width="27.42578125" style="5" customWidth="1"/>
    <col min="2820" max="2822" width="9.140625" style="5"/>
    <col min="2823" max="2824" width="9.85546875" style="5" customWidth="1"/>
    <col min="2825" max="3074" width="9.140625" style="5"/>
    <col min="3075" max="3075" width="27.42578125" style="5" customWidth="1"/>
    <col min="3076" max="3078" width="9.140625" style="5"/>
    <col min="3079" max="3080" width="9.85546875" style="5" customWidth="1"/>
    <col min="3081" max="3330" width="9.140625" style="5"/>
    <col min="3331" max="3331" width="27.42578125" style="5" customWidth="1"/>
    <col min="3332" max="3334" width="9.140625" style="5"/>
    <col min="3335" max="3336" width="9.85546875" style="5" customWidth="1"/>
    <col min="3337" max="3586" width="9.140625" style="5"/>
    <col min="3587" max="3587" width="27.42578125" style="5" customWidth="1"/>
    <col min="3588" max="3590" width="9.140625" style="5"/>
    <col min="3591" max="3592" width="9.85546875" style="5" customWidth="1"/>
    <col min="3593" max="3842" width="9.140625" style="5"/>
    <col min="3843" max="3843" width="27.42578125" style="5" customWidth="1"/>
    <col min="3844" max="3846" width="9.140625" style="5"/>
    <col min="3847" max="3848" width="9.85546875" style="5" customWidth="1"/>
    <col min="3849" max="4098" width="9.140625" style="5"/>
    <col min="4099" max="4099" width="27.42578125" style="5" customWidth="1"/>
    <col min="4100" max="4102" width="9.140625" style="5"/>
    <col min="4103" max="4104" width="9.85546875" style="5" customWidth="1"/>
    <col min="4105" max="4354" width="9.140625" style="5"/>
    <col min="4355" max="4355" width="27.42578125" style="5" customWidth="1"/>
    <col min="4356" max="4358" width="9.140625" style="5"/>
    <col min="4359" max="4360" width="9.85546875" style="5" customWidth="1"/>
    <col min="4361" max="4610" width="9.140625" style="5"/>
    <col min="4611" max="4611" width="27.42578125" style="5" customWidth="1"/>
    <col min="4612" max="4614" width="9.140625" style="5"/>
    <col min="4615" max="4616" width="9.85546875" style="5" customWidth="1"/>
    <col min="4617" max="4866" width="9.140625" style="5"/>
    <col min="4867" max="4867" width="27.42578125" style="5" customWidth="1"/>
    <col min="4868" max="4870" width="9.140625" style="5"/>
    <col min="4871" max="4872" width="9.85546875" style="5" customWidth="1"/>
    <col min="4873" max="5122" width="9.140625" style="5"/>
    <col min="5123" max="5123" width="27.42578125" style="5" customWidth="1"/>
    <col min="5124" max="5126" width="9.140625" style="5"/>
    <col min="5127" max="5128" width="9.85546875" style="5" customWidth="1"/>
    <col min="5129" max="5378" width="9.140625" style="5"/>
    <col min="5379" max="5379" width="27.42578125" style="5" customWidth="1"/>
    <col min="5380" max="5382" width="9.140625" style="5"/>
    <col min="5383" max="5384" width="9.85546875" style="5" customWidth="1"/>
    <col min="5385" max="5634" width="9.140625" style="5"/>
    <col min="5635" max="5635" width="27.42578125" style="5" customWidth="1"/>
    <col min="5636" max="5638" width="9.140625" style="5"/>
    <col min="5639" max="5640" width="9.85546875" style="5" customWidth="1"/>
    <col min="5641" max="5890" width="9.140625" style="5"/>
    <col min="5891" max="5891" width="27.42578125" style="5" customWidth="1"/>
    <col min="5892" max="5894" width="9.140625" style="5"/>
    <col min="5895" max="5896" width="9.85546875" style="5" customWidth="1"/>
    <col min="5897" max="6146" width="9.140625" style="5"/>
    <col min="6147" max="6147" width="27.42578125" style="5" customWidth="1"/>
    <col min="6148" max="6150" width="9.140625" style="5"/>
    <col min="6151" max="6152" width="9.85546875" style="5" customWidth="1"/>
    <col min="6153" max="6402" width="9.140625" style="5"/>
    <col min="6403" max="6403" width="27.42578125" style="5" customWidth="1"/>
    <col min="6404" max="6406" width="9.140625" style="5"/>
    <col min="6407" max="6408" width="9.85546875" style="5" customWidth="1"/>
    <col min="6409" max="6658" width="9.140625" style="5"/>
    <col min="6659" max="6659" width="27.42578125" style="5" customWidth="1"/>
    <col min="6660" max="6662" width="9.140625" style="5"/>
    <col min="6663" max="6664" width="9.85546875" style="5" customWidth="1"/>
    <col min="6665" max="6914" width="9.140625" style="5"/>
    <col min="6915" max="6915" width="27.42578125" style="5" customWidth="1"/>
    <col min="6916" max="6918" width="9.140625" style="5"/>
    <col min="6919" max="6920" width="9.85546875" style="5" customWidth="1"/>
    <col min="6921" max="7170" width="9.140625" style="5"/>
    <col min="7171" max="7171" width="27.42578125" style="5" customWidth="1"/>
    <col min="7172" max="7174" width="9.140625" style="5"/>
    <col min="7175" max="7176" width="9.85546875" style="5" customWidth="1"/>
    <col min="7177" max="7426" width="9.140625" style="5"/>
    <col min="7427" max="7427" width="27.42578125" style="5" customWidth="1"/>
    <col min="7428" max="7430" width="9.140625" style="5"/>
    <col min="7431" max="7432" width="9.85546875" style="5" customWidth="1"/>
    <col min="7433" max="7682" width="9.140625" style="5"/>
    <col min="7683" max="7683" width="27.42578125" style="5" customWidth="1"/>
    <col min="7684" max="7686" width="9.140625" style="5"/>
    <col min="7687" max="7688" width="9.85546875" style="5" customWidth="1"/>
    <col min="7689" max="7938" width="9.140625" style="5"/>
    <col min="7939" max="7939" width="27.42578125" style="5" customWidth="1"/>
    <col min="7940" max="7942" width="9.140625" style="5"/>
    <col min="7943" max="7944" width="9.85546875" style="5" customWidth="1"/>
    <col min="7945" max="8194" width="9.140625" style="5"/>
    <col min="8195" max="8195" width="27.42578125" style="5" customWidth="1"/>
    <col min="8196" max="8198" width="9.140625" style="5"/>
    <col min="8199" max="8200" width="9.85546875" style="5" customWidth="1"/>
    <col min="8201" max="8450" width="9.140625" style="5"/>
    <col min="8451" max="8451" width="27.42578125" style="5" customWidth="1"/>
    <col min="8452" max="8454" width="9.140625" style="5"/>
    <col min="8455" max="8456" width="9.85546875" style="5" customWidth="1"/>
    <col min="8457" max="8706" width="9.140625" style="5"/>
    <col min="8707" max="8707" width="27.42578125" style="5" customWidth="1"/>
    <col min="8708" max="8710" width="9.140625" style="5"/>
    <col min="8711" max="8712" width="9.85546875" style="5" customWidth="1"/>
    <col min="8713" max="8962" width="9.140625" style="5"/>
    <col min="8963" max="8963" width="27.42578125" style="5" customWidth="1"/>
    <col min="8964" max="8966" width="9.140625" style="5"/>
    <col min="8967" max="8968" width="9.85546875" style="5" customWidth="1"/>
    <col min="8969" max="9218" width="9.140625" style="5"/>
    <col min="9219" max="9219" width="27.42578125" style="5" customWidth="1"/>
    <col min="9220" max="9222" width="9.140625" style="5"/>
    <col min="9223" max="9224" width="9.85546875" style="5" customWidth="1"/>
    <col min="9225" max="9474" width="9.140625" style="5"/>
    <col min="9475" max="9475" width="27.42578125" style="5" customWidth="1"/>
    <col min="9476" max="9478" width="9.140625" style="5"/>
    <col min="9479" max="9480" width="9.85546875" style="5" customWidth="1"/>
    <col min="9481" max="9730" width="9.140625" style="5"/>
    <col min="9731" max="9731" width="27.42578125" style="5" customWidth="1"/>
    <col min="9732" max="9734" width="9.140625" style="5"/>
    <col min="9735" max="9736" width="9.85546875" style="5" customWidth="1"/>
    <col min="9737" max="9986" width="9.140625" style="5"/>
    <col min="9987" max="9987" width="27.42578125" style="5" customWidth="1"/>
    <col min="9988" max="9990" width="9.140625" style="5"/>
    <col min="9991" max="9992" width="9.85546875" style="5" customWidth="1"/>
    <col min="9993" max="10242" width="9.140625" style="5"/>
    <col min="10243" max="10243" width="27.42578125" style="5" customWidth="1"/>
    <col min="10244" max="10246" width="9.140625" style="5"/>
    <col min="10247" max="10248" width="9.85546875" style="5" customWidth="1"/>
    <col min="10249" max="10498" width="9.140625" style="5"/>
    <col min="10499" max="10499" width="27.42578125" style="5" customWidth="1"/>
    <col min="10500" max="10502" width="9.140625" style="5"/>
    <col min="10503" max="10504" width="9.85546875" style="5" customWidth="1"/>
    <col min="10505" max="10754" width="9.140625" style="5"/>
    <col min="10755" max="10755" width="27.42578125" style="5" customWidth="1"/>
    <col min="10756" max="10758" width="9.140625" style="5"/>
    <col min="10759" max="10760" width="9.85546875" style="5" customWidth="1"/>
    <col min="10761" max="11010" width="9.140625" style="5"/>
    <col min="11011" max="11011" width="27.42578125" style="5" customWidth="1"/>
    <col min="11012" max="11014" width="9.140625" style="5"/>
    <col min="11015" max="11016" width="9.85546875" style="5" customWidth="1"/>
    <col min="11017" max="11266" width="9.140625" style="5"/>
    <col min="11267" max="11267" width="27.42578125" style="5" customWidth="1"/>
    <col min="11268" max="11270" width="9.140625" style="5"/>
    <col min="11271" max="11272" width="9.85546875" style="5" customWidth="1"/>
    <col min="11273" max="11522" width="9.140625" style="5"/>
    <col min="11523" max="11523" width="27.42578125" style="5" customWidth="1"/>
    <col min="11524" max="11526" width="9.140625" style="5"/>
    <col min="11527" max="11528" width="9.85546875" style="5" customWidth="1"/>
    <col min="11529" max="11778" width="9.140625" style="5"/>
    <col min="11779" max="11779" width="27.42578125" style="5" customWidth="1"/>
    <col min="11780" max="11782" width="9.140625" style="5"/>
    <col min="11783" max="11784" width="9.85546875" style="5" customWidth="1"/>
    <col min="11785" max="12034" width="9.140625" style="5"/>
    <col min="12035" max="12035" width="27.42578125" style="5" customWidth="1"/>
    <col min="12036" max="12038" width="9.140625" style="5"/>
    <col min="12039" max="12040" width="9.85546875" style="5" customWidth="1"/>
    <col min="12041" max="12290" width="9.140625" style="5"/>
    <col min="12291" max="12291" width="27.42578125" style="5" customWidth="1"/>
    <col min="12292" max="12294" width="9.140625" style="5"/>
    <col min="12295" max="12296" width="9.85546875" style="5" customWidth="1"/>
    <col min="12297" max="12546" width="9.140625" style="5"/>
    <col min="12547" max="12547" width="27.42578125" style="5" customWidth="1"/>
    <col min="12548" max="12550" width="9.140625" style="5"/>
    <col min="12551" max="12552" width="9.85546875" style="5" customWidth="1"/>
    <col min="12553" max="12802" width="9.140625" style="5"/>
    <col min="12803" max="12803" width="27.42578125" style="5" customWidth="1"/>
    <col min="12804" max="12806" width="9.140625" style="5"/>
    <col min="12807" max="12808" width="9.85546875" style="5" customWidth="1"/>
    <col min="12809" max="13058" width="9.140625" style="5"/>
    <col min="13059" max="13059" width="27.42578125" style="5" customWidth="1"/>
    <col min="13060" max="13062" width="9.140625" style="5"/>
    <col min="13063" max="13064" width="9.85546875" style="5" customWidth="1"/>
    <col min="13065" max="13314" width="9.140625" style="5"/>
    <col min="13315" max="13315" width="27.42578125" style="5" customWidth="1"/>
    <col min="13316" max="13318" width="9.140625" style="5"/>
    <col min="13319" max="13320" width="9.85546875" style="5" customWidth="1"/>
    <col min="13321" max="13570" width="9.140625" style="5"/>
    <col min="13571" max="13571" width="27.42578125" style="5" customWidth="1"/>
    <col min="13572" max="13574" width="9.140625" style="5"/>
    <col min="13575" max="13576" width="9.85546875" style="5" customWidth="1"/>
    <col min="13577" max="13826" width="9.140625" style="5"/>
    <col min="13827" max="13827" width="27.42578125" style="5" customWidth="1"/>
    <col min="13828" max="13830" width="9.140625" style="5"/>
    <col min="13831" max="13832" width="9.85546875" style="5" customWidth="1"/>
    <col min="13833" max="14082" width="9.140625" style="5"/>
    <col min="14083" max="14083" width="27.42578125" style="5" customWidth="1"/>
    <col min="14084" max="14086" width="9.140625" style="5"/>
    <col min="14087" max="14088" width="9.85546875" style="5" customWidth="1"/>
    <col min="14089" max="14338" width="9.140625" style="5"/>
    <col min="14339" max="14339" width="27.42578125" style="5" customWidth="1"/>
    <col min="14340" max="14342" width="9.140625" style="5"/>
    <col min="14343" max="14344" width="9.85546875" style="5" customWidth="1"/>
    <col min="14345" max="14594" width="9.140625" style="5"/>
    <col min="14595" max="14595" width="27.42578125" style="5" customWidth="1"/>
    <col min="14596" max="14598" width="9.140625" style="5"/>
    <col min="14599" max="14600" width="9.85546875" style="5" customWidth="1"/>
    <col min="14601" max="14850" width="9.140625" style="5"/>
    <col min="14851" max="14851" width="27.42578125" style="5" customWidth="1"/>
    <col min="14852" max="14854" width="9.140625" style="5"/>
    <col min="14855" max="14856" width="9.85546875" style="5" customWidth="1"/>
    <col min="14857" max="15106" width="9.140625" style="5"/>
    <col min="15107" max="15107" width="27.42578125" style="5" customWidth="1"/>
    <col min="15108" max="15110" width="9.140625" style="5"/>
    <col min="15111" max="15112" width="9.85546875" style="5" customWidth="1"/>
    <col min="15113" max="15362" width="9.140625" style="5"/>
    <col min="15363" max="15363" width="27.42578125" style="5" customWidth="1"/>
    <col min="15364" max="15366" width="9.140625" style="5"/>
    <col min="15367" max="15368" width="9.85546875" style="5" customWidth="1"/>
    <col min="15369" max="15618" width="9.140625" style="5"/>
    <col min="15619" max="15619" width="27.42578125" style="5" customWidth="1"/>
    <col min="15620" max="15622" width="9.140625" style="5"/>
    <col min="15623" max="15624" width="9.85546875" style="5" customWidth="1"/>
    <col min="15625" max="15874" width="9.140625" style="5"/>
    <col min="15875" max="15875" width="27.42578125" style="5" customWidth="1"/>
    <col min="15876" max="15878" width="9.140625" style="5"/>
    <col min="15879" max="15880" width="9.85546875" style="5" customWidth="1"/>
    <col min="15881" max="16130" width="9.140625" style="5"/>
    <col min="16131" max="16131" width="27.42578125" style="5" customWidth="1"/>
    <col min="16132" max="16134" width="9.140625" style="5"/>
    <col min="16135" max="16136" width="9.85546875" style="5" customWidth="1"/>
    <col min="16137" max="16384" width="9.140625" style="5"/>
  </cols>
  <sheetData>
    <row r="1" spans="1:7" ht="29.25" customHeight="1" x14ac:dyDescent="0.2">
      <c r="A1" s="125" t="s">
        <v>107</v>
      </c>
      <c r="B1" s="126"/>
      <c r="C1" s="126"/>
      <c r="D1" s="126"/>
      <c r="E1" s="126"/>
      <c r="F1" s="126"/>
      <c r="G1" s="127"/>
    </row>
    <row r="2" spans="1:7" s="54" customFormat="1" ht="38.25" x14ac:dyDescent="0.2">
      <c r="A2" s="52" t="s">
        <v>102</v>
      </c>
      <c r="B2" s="53" t="s">
        <v>103</v>
      </c>
      <c r="C2" s="37" t="s">
        <v>99</v>
      </c>
      <c r="D2" s="50" t="s">
        <v>100</v>
      </c>
      <c r="E2" s="53" t="s">
        <v>101</v>
      </c>
      <c r="F2" s="81" t="s">
        <v>119</v>
      </c>
      <c r="G2" s="72" t="s">
        <v>120</v>
      </c>
    </row>
    <row r="3" spans="1:7" s="20" customFormat="1" ht="18" customHeight="1" x14ac:dyDescent="0.2">
      <c r="A3" s="33">
        <v>1</v>
      </c>
      <c r="B3" s="36">
        <v>2</v>
      </c>
      <c r="C3" s="37">
        <v>3</v>
      </c>
      <c r="D3" s="38">
        <v>4</v>
      </c>
      <c r="E3" s="36">
        <v>5</v>
      </c>
      <c r="F3" s="36">
        <v>6</v>
      </c>
      <c r="G3" s="39">
        <v>7</v>
      </c>
    </row>
    <row r="4" spans="1:7" x14ac:dyDescent="0.2">
      <c r="A4" s="35"/>
      <c r="B4" s="6"/>
      <c r="C4" s="40" t="s">
        <v>0</v>
      </c>
      <c r="D4" s="38"/>
      <c r="E4" s="36"/>
      <c r="F4" s="83"/>
      <c r="G4" s="72"/>
    </row>
    <row r="5" spans="1:7" ht="84.75" customHeight="1" x14ac:dyDescent="0.2">
      <c r="A5" s="35"/>
      <c r="B5" s="6"/>
      <c r="C5" s="1" t="s">
        <v>105</v>
      </c>
      <c r="D5" s="38"/>
      <c r="E5" s="36"/>
      <c r="F5" s="83"/>
      <c r="G5" s="72"/>
    </row>
    <row r="6" spans="1:7" ht="135" customHeight="1" x14ac:dyDescent="0.2">
      <c r="A6" s="35"/>
      <c r="B6" s="6"/>
      <c r="C6" s="1" t="s">
        <v>1</v>
      </c>
      <c r="D6" s="38"/>
      <c r="E6" s="36"/>
      <c r="F6" s="83"/>
      <c r="G6" s="72"/>
    </row>
    <row r="7" spans="1:7" ht="229.5" x14ac:dyDescent="0.2">
      <c r="A7" s="35"/>
      <c r="B7" s="6"/>
      <c r="C7" s="3" t="s">
        <v>2</v>
      </c>
      <c r="D7" s="38"/>
      <c r="E7" s="36"/>
      <c r="F7" s="83"/>
      <c r="G7" s="72"/>
    </row>
    <row r="8" spans="1:7" ht="38.25" x14ac:dyDescent="0.2">
      <c r="A8" s="35"/>
      <c r="B8" s="6"/>
      <c r="C8" s="1" t="s">
        <v>106</v>
      </c>
      <c r="D8" s="38"/>
      <c r="E8" s="36"/>
      <c r="F8" s="83"/>
      <c r="G8" s="72"/>
    </row>
    <row r="9" spans="1:7" ht="51" x14ac:dyDescent="0.2">
      <c r="A9" s="35"/>
      <c r="B9" s="6"/>
      <c r="C9" s="4" t="s">
        <v>3</v>
      </c>
      <c r="D9" s="38"/>
      <c r="E9" s="36"/>
      <c r="F9" s="83"/>
      <c r="G9" s="72"/>
    </row>
    <row r="10" spans="1:7" ht="51" x14ac:dyDescent="0.2">
      <c r="A10" s="35"/>
      <c r="B10" s="6"/>
      <c r="C10" s="4" t="s">
        <v>4</v>
      </c>
      <c r="D10" s="38"/>
      <c r="E10" s="36"/>
      <c r="F10" s="83"/>
      <c r="G10" s="72"/>
    </row>
    <row r="11" spans="1:7" ht="102" x14ac:dyDescent="0.2">
      <c r="A11" s="35"/>
      <c r="B11" s="6"/>
      <c r="C11" s="4" t="s">
        <v>5</v>
      </c>
      <c r="D11" s="38"/>
      <c r="E11" s="36"/>
      <c r="F11" s="83"/>
      <c r="G11" s="72"/>
    </row>
    <row r="12" spans="1:7" ht="114.75" x14ac:dyDescent="0.2">
      <c r="A12" s="35"/>
      <c r="B12" s="6"/>
      <c r="C12" s="1" t="s">
        <v>6</v>
      </c>
      <c r="D12" s="38"/>
      <c r="E12" s="36"/>
      <c r="F12" s="83"/>
      <c r="G12" s="72"/>
    </row>
    <row r="13" spans="1:7" ht="51" x14ac:dyDescent="0.2">
      <c r="A13" s="35"/>
      <c r="B13" s="6"/>
      <c r="C13" s="1" t="s">
        <v>7</v>
      </c>
      <c r="D13" s="38"/>
      <c r="E13" s="36"/>
      <c r="F13" s="83"/>
      <c r="G13" s="72"/>
    </row>
    <row r="14" spans="1:7" ht="51" x14ac:dyDescent="0.2">
      <c r="A14" s="35"/>
      <c r="B14" s="6"/>
      <c r="C14" s="1" t="s">
        <v>8</v>
      </c>
      <c r="D14" s="38"/>
      <c r="E14" s="36"/>
      <c r="F14" s="83"/>
      <c r="G14" s="72"/>
    </row>
    <row r="15" spans="1:7" x14ac:dyDescent="0.2">
      <c r="A15" s="42">
        <v>1</v>
      </c>
      <c r="B15" s="8"/>
      <c r="C15" s="128" t="s">
        <v>9</v>
      </c>
      <c r="D15" s="128"/>
      <c r="E15" s="128"/>
      <c r="F15" s="128"/>
      <c r="G15" s="129"/>
    </row>
    <row r="16" spans="1:7" ht="70.150000000000006" customHeight="1" x14ac:dyDescent="0.2">
      <c r="A16" s="43"/>
      <c r="B16" s="6">
        <v>1.1000000000000001</v>
      </c>
      <c r="C16" s="130" t="s">
        <v>10</v>
      </c>
      <c r="D16" s="130"/>
      <c r="E16" s="130"/>
      <c r="F16" s="130"/>
      <c r="G16" s="131"/>
    </row>
    <row r="17" spans="1:7" ht="56.45" customHeight="1" x14ac:dyDescent="0.2">
      <c r="A17" s="43"/>
      <c r="B17" s="6">
        <v>1.2</v>
      </c>
      <c r="C17" s="130" t="s">
        <v>11</v>
      </c>
      <c r="D17" s="130"/>
      <c r="E17" s="130"/>
      <c r="F17" s="130"/>
      <c r="G17" s="131"/>
    </row>
    <row r="18" spans="1:7" ht="45" customHeight="1" x14ac:dyDescent="0.2">
      <c r="A18" s="43"/>
      <c r="B18" s="6">
        <v>1.3</v>
      </c>
      <c r="C18" s="130" t="s">
        <v>12</v>
      </c>
      <c r="D18" s="130"/>
      <c r="E18" s="130"/>
      <c r="F18" s="130"/>
      <c r="G18" s="131"/>
    </row>
    <row r="19" spans="1:7" x14ac:dyDescent="0.2">
      <c r="A19" s="44">
        <v>2</v>
      </c>
      <c r="B19" s="8"/>
      <c r="C19" s="128" t="s">
        <v>13</v>
      </c>
      <c r="D19" s="128"/>
      <c r="E19" s="128"/>
      <c r="F19" s="128"/>
      <c r="G19" s="129"/>
    </row>
    <row r="20" spans="1:7" ht="165.75" x14ac:dyDescent="0.2">
      <c r="A20" s="44"/>
      <c r="B20" s="8"/>
      <c r="C20" s="7" t="s">
        <v>14</v>
      </c>
      <c r="D20" s="45"/>
      <c r="E20" s="45"/>
      <c r="F20" s="83"/>
      <c r="G20" s="74"/>
    </row>
    <row r="21" spans="1:7" ht="25.5" x14ac:dyDescent="0.2">
      <c r="A21" s="44"/>
      <c r="B21" s="8">
        <v>2.1</v>
      </c>
      <c r="C21" s="9" t="s">
        <v>15</v>
      </c>
      <c r="D21" s="23" t="s">
        <v>16</v>
      </c>
      <c r="E21" s="8">
        <v>90</v>
      </c>
      <c r="F21" s="117">
        <v>0</v>
      </c>
      <c r="G21" s="75">
        <f>E21*F21</f>
        <v>0</v>
      </c>
    </row>
    <row r="22" spans="1:7" ht="29.25" customHeight="1" x14ac:dyDescent="0.2">
      <c r="A22" s="44"/>
      <c r="B22" s="8">
        <v>2.2000000000000002</v>
      </c>
      <c r="C22" s="9" t="s">
        <v>17</v>
      </c>
      <c r="D22" s="23" t="s">
        <v>16</v>
      </c>
      <c r="E22" s="8">
        <v>66</v>
      </c>
      <c r="F22" s="117">
        <v>0</v>
      </c>
      <c r="G22" s="75">
        <f>E22*F22</f>
        <v>0</v>
      </c>
    </row>
    <row r="23" spans="1:7" ht="15" customHeight="1" x14ac:dyDescent="0.2">
      <c r="A23" s="134" t="s">
        <v>104</v>
      </c>
      <c r="B23" s="135"/>
      <c r="C23" s="135"/>
      <c r="D23" s="135"/>
      <c r="E23" s="135"/>
      <c r="F23" s="135"/>
      <c r="G23" s="74">
        <f>SUM(G21:G22)</f>
        <v>0</v>
      </c>
    </row>
    <row r="24" spans="1:7" x14ac:dyDescent="0.2">
      <c r="A24" s="42">
        <v>3</v>
      </c>
      <c r="B24" s="8"/>
      <c r="C24" s="136" t="s">
        <v>19</v>
      </c>
      <c r="D24" s="136"/>
      <c r="E24" s="136"/>
      <c r="F24" s="136"/>
      <c r="G24" s="137"/>
    </row>
    <row r="25" spans="1:7" ht="102" x14ac:dyDescent="0.2">
      <c r="A25" s="42"/>
      <c r="B25" s="8"/>
      <c r="C25" s="1" t="s">
        <v>20</v>
      </c>
      <c r="D25" s="37"/>
      <c r="E25" s="37"/>
      <c r="F25" s="81"/>
      <c r="G25" s="72"/>
    </row>
    <row r="26" spans="1:7" ht="153" x14ac:dyDescent="0.2">
      <c r="A26" s="42"/>
      <c r="B26" s="8"/>
      <c r="C26" s="3" t="s">
        <v>21</v>
      </c>
      <c r="D26" s="37"/>
      <c r="E26" s="37"/>
      <c r="F26" s="81"/>
      <c r="G26" s="72"/>
    </row>
    <row r="27" spans="1:7" ht="76.5" x14ac:dyDescent="0.2">
      <c r="A27" s="42"/>
      <c r="B27" s="8"/>
      <c r="C27" s="1" t="s">
        <v>22</v>
      </c>
      <c r="D27" s="37"/>
      <c r="E27" s="37"/>
      <c r="F27" s="81"/>
      <c r="G27" s="72"/>
    </row>
    <row r="28" spans="1:7" ht="38.25" x14ac:dyDescent="0.2">
      <c r="A28" s="42"/>
      <c r="B28" s="8"/>
      <c r="C28" s="1" t="s">
        <v>23</v>
      </c>
      <c r="D28" s="37"/>
      <c r="E28" s="37"/>
      <c r="F28" s="81"/>
      <c r="G28" s="72"/>
    </row>
    <row r="29" spans="1:7" ht="89.25" x14ac:dyDescent="0.2">
      <c r="A29" s="42"/>
      <c r="B29" s="8"/>
      <c r="C29" s="1" t="s">
        <v>24</v>
      </c>
      <c r="D29" s="37"/>
      <c r="E29" s="37"/>
      <c r="F29" s="81"/>
      <c r="G29" s="72"/>
    </row>
    <row r="30" spans="1:7" ht="38.25" x14ac:dyDescent="0.2">
      <c r="A30" s="44"/>
      <c r="B30" s="8">
        <v>3.1</v>
      </c>
      <c r="C30" s="10" t="s">
        <v>25</v>
      </c>
      <c r="D30" s="23" t="s">
        <v>26</v>
      </c>
      <c r="E30" s="8">
        <v>8</v>
      </c>
      <c r="F30" s="117">
        <v>0</v>
      </c>
      <c r="G30" s="75">
        <f>E30*F30</f>
        <v>0</v>
      </c>
    </row>
    <row r="31" spans="1:7" ht="38.25" x14ac:dyDescent="0.2">
      <c r="A31" s="44"/>
      <c r="B31" s="8">
        <v>3.2</v>
      </c>
      <c r="C31" s="10" t="s">
        <v>27</v>
      </c>
      <c r="D31" s="23" t="s">
        <v>16</v>
      </c>
      <c r="E31" s="8">
        <v>4</v>
      </c>
      <c r="F31" s="117">
        <v>0</v>
      </c>
      <c r="G31" s="75">
        <f t="shared" ref="G31:G33" si="0">E31*F31</f>
        <v>0</v>
      </c>
    </row>
    <row r="32" spans="1:7" ht="25.5" x14ac:dyDescent="0.2">
      <c r="A32" s="44"/>
      <c r="B32" s="8">
        <v>3.3</v>
      </c>
      <c r="C32" s="11" t="s">
        <v>28</v>
      </c>
      <c r="D32" s="23" t="s">
        <v>16</v>
      </c>
      <c r="E32" s="8">
        <v>5</v>
      </c>
      <c r="F32" s="117">
        <v>0</v>
      </c>
      <c r="G32" s="75">
        <f t="shared" si="0"/>
        <v>0</v>
      </c>
    </row>
    <row r="33" spans="1:7" ht="29.45" customHeight="1" x14ac:dyDescent="0.2">
      <c r="A33" s="46"/>
      <c r="B33" s="8">
        <v>3.4</v>
      </c>
      <c r="C33" s="47" t="s">
        <v>29</v>
      </c>
      <c r="D33" s="23" t="s">
        <v>26</v>
      </c>
      <c r="E33" s="8">
        <v>95</v>
      </c>
      <c r="F33" s="117">
        <v>0</v>
      </c>
      <c r="G33" s="75">
        <f t="shared" si="0"/>
        <v>0</v>
      </c>
    </row>
    <row r="34" spans="1:7" ht="17.25" customHeight="1" x14ac:dyDescent="0.2">
      <c r="A34" s="134" t="s">
        <v>108</v>
      </c>
      <c r="B34" s="135"/>
      <c r="C34" s="135"/>
      <c r="D34" s="135"/>
      <c r="E34" s="135"/>
      <c r="F34" s="135"/>
      <c r="G34" s="74">
        <f>SUM(G30:G33)</f>
        <v>0</v>
      </c>
    </row>
    <row r="35" spans="1:7" ht="17.25" customHeight="1" x14ac:dyDescent="0.2">
      <c r="A35" s="42">
        <v>4</v>
      </c>
      <c r="B35" s="8"/>
      <c r="C35" s="136" t="s">
        <v>30</v>
      </c>
      <c r="D35" s="136"/>
      <c r="E35" s="136"/>
      <c r="F35" s="136"/>
      <c r="G35" s="137"/>
    </row>
    <row r="36" spans="1:7" s="22" customFormat="1" ht="186" customHeight="1" x14ac:dyDescent="0.2">
      <c r="A36" s="48"/>
      <c r="B36" s="6"/>
      <c r="C36" s="109" t="s">
        <v>31</v>
      </c>
      <c r="D36" s="38"/>
      <c r="E36" s="38"/>
      <c r="F36" s="82"/>
      <c r="G36" s="74"/>
    </row>
    <row r="37" spans="1:7" ht="38.25" x14ac:dyDescent="0.2">
      <c r="A37" s="42"/>
      <c r="B37" s="8">
        <v>4.0999999999999996</v>
      </c>
      <c r="C37" s="10" t="s">
        <v>51</v>
      </c>
      <c r="D37" s="49" t="s">
        <v>32</v>
      </c>
      <c r="E37" s="8">
        <v>2965.25</v>
      </c>
      <c r="F37" s="118">
        <v>0</v>
      </c>
      <c r="G37" s="75">
        <f>E37*F37</f>
        <v>0</v>
      </c>
    </row>
    <row r="38" spans="1:7" ht="17.25" customHeight="1" x14ac:dyDescent="0.2">
      <c r="A38" s="138" t="s">
        <v>109</v>
      </c>
      <c r="B38" s="139"/>
      <c r="C38" s="139"/>
      <c r="D38" s="139"/>
      <c r="E38" s="139"/>
      <c r="F38" s="139"/>
      <c r="G38" s="74">
        <f>SUM(G37:G37)</f>
        <v>0</v>
      </c>
    </row>
    <row r="39" spans="1:7" s="16" customFormat="1" ht="15.75" customHeight="1" x14ac:dyDescent="0.2">
      <c r="A39" s="44">
        <v>5</v>
      </c>
      <c r="B39" s="8"/>
      <c r="C39" s="140" t="s">
        <v>33</v>
      </c>
      <c r="D39" s="140"/>
      <c r="E39" s="140"/>
      <c r="F39" s="140"/>
      <c r="G39" s="141"/>
    </row>
    <row r="40" spans="1:7" s="16" customFormat="1" ht="178.5" x14ac:dyDescent="0.2">
      <c r="A40" s="44"/>
      <c r="B40" s="8"/>
      <c r="C40" s="1" t="s">
        <v>34</v>
      </c>
      <c r="D40" s="50"/>
      <c r="E40" s="50"/>
      <c r="F40" s="85"/>
      <c r="G40" s="76"/>
    </row>
    <row r="41" spans="1:7" ht="51" x14ac:dyDescent="0.2">
      <c r="A41" s="44"/>
      <c r="B41" s="8">
        <v>5.0999999999999996</v>
      </c>
      <c r="C41" s="9" t="s">
        <v>35</v>
      </c>
      <c r="D41" s="25" t="s">
        <v>36</v>
      </c>
      <c r="E41" s="26">
        <v>107.53872000000001</v>
      </c>
      <c r="F41" s="117">
        <v>0</v>
      </c>
      <c r="G41" s="75">
        <f>E41*F41</f>
        <v>0</v>
      </c>
    </row>
    <row r="42" spans="1:7" ht="89.25" x14ac:dyDescent="0.2">
      <c r="A42" s="44"/>
      <c r="B42" s="8">
        <v>5.2</v>
      </c>
      <c r="C42" s="14" t="s">
        <v>37</v>
      </c>
      <c r="D42" s="23" t="s">
        <v>36</v>
      </c>
      <c r="E42" s="26">
        <v>848.10600000000011</v>
      </c>
      <c r="F42" s="117">
        <v>0</v>
      </c>
      <c r="G42" s="75">
        <f t="shared" ref="G42:G44" si="1">E42*F42</f>
        <v>0</v>
      </c>
    </row>
    <row r="43" spans="1:7" ht="76.5" x14ac:dyDescent="0.2">
      <c r="A43" s="44"/>
      <c r="B43" s="8">
        <v>5.3</v>
      </c>
      <c r="C43" s="14" t="s">
        <v>38</v>
      </c>
      <c r="D43" s="23" t="s">
        <v>36</v>
      </c>
      <c r="E43" s="26">
        <v>2889.3480000000004</v>
      </c>
      <c r="F43" s="117">
        <v>0</v>
      </c>
      <c r="G43" s="75">
        <f t="shared" si="1"/>
        <v>0</v>
      </c>
    </row>
    <row r="44" spans="1:7" ht="38.25" x14ac:dyDescent="0.2">
      <c r="A44" s="44"/>
      <c r="B44" s="8">
        <v>5.4</v>
      </c>
      <c r="C44" s="15" t="s">
        <v>39</v>
      </c>
      <c r="D44" s="23" t="s">
        <v>36</v>
      </c>
      <c r="E44" s="26">
        <v>115.34978160000001</v>
      </c>
      <c r="F44" s="117">
        <v>0</v>
      </c>
      <c r="G44" s="75">
        <f t="shared" si="1"/>
        <v>0</v>
      </c>
    </row>
    <row r="45" spans="1:7" ht="18.75" customHeight="1" x14ac:dyDescent="0.2">
      <c r="A45" s="138" t="s">
        <v>110</v>
      </c>
      <c r="B45" s="139"/>
      <c r="C45" s="139"/>
      <c r="D45" s="139"/>
      <c r="E45" s="139"/>
      <c r="F45" s="139"/>
      <c r="G45" s="74">
        <f>SUM(G41:G44)</f>
        <v>0</v>
      </c>
    </row>
    <row r="46" spans="1:7" ht="18" customHeight="1" x14ac:dyDescent="0.2">
      <c r="A46" s="44">
        <v>6</v>
      </c>
      <c r="B46" s="8"/>
      <c r="C46" s="142" t="s">
        <v>40</v>
      </c>
      <c r="D46" s="142"/>
      <c r="E46" s="142"/>
      <c r="F46" s="142"/>
      <c r="G46" s="143"/>
    </row>
    <row r="47" spans="1:7" ht="51" x14ac:dyDescent="0.2">
      <c r="A47" s="44"/>
      <c r="B47" s="8">
        <v>6.1</v>
      </c>
      <c r="C47" s="15" t="s">
        <v>41</v>
      </c>
      <c r="D47" s="27"/>
      <c r="E47" s="8"/>
      <c r="F47" s="84"/>
      <c r="G47" s="75"/>
    </row>
    <row r="48" spans="1:7" ht="18" customHeight="1" x14ac:dyDescent="0.2">
      <c r="A48" s="44"/>
      <c r="B48" s="8"/>
      <c r="C48" s="14" t="s">
        <v>42</v>
      </c>
      <c r="D48" s="27" t="s">
        <v>26</v>
      </c>
      <c r="E48" s="28">
        <v>80</v>
      </c>
      <c r="F48" s="117">
        <v>0</v>
      </c>
      <c r="G48" s="75">
        <f>E48*F48</f>
        <v>0</v>
      </c>
    </row>
    <row r="49" spans="1:7" ht="89.25" x14ac:dyDescent="0.2">
      <c r="A49" s="44"/>
      <c r="B49" s="8">
        <v>6.2</v>
      </c>
      <c r="C49" s="51" t="s">
        <v>43</v>
      </c>
      <c r="D49" s="25" t="s">
        <v>44</v>
      </c>
      <c r="E49" s="8">
        <v>15</v>
      </c>
      <c r="F49" s="117">
        <v>0</v>
      </c>
      <c r="G49" s="75">
        <f>E49*F49</f>
        <v>0</v>
      </c>
    </row>
    <row r="50" spans="1:7" ht="15" customHeight="1" x14ac:dyDescent="0.2">
      <c r="A50" s="134" t="s">
        <v>111</v>
      </c>
      <c r="B50" s="135"/>
      <c r="C50" s="135"/>
      <c r="D50" s="135"/>
      <c r="E50" s="135"/>
      <c r="F50" s="135"/>
      <c r="G50" s="74">
        <f>SUM(G48:G49)</f>
        <v>0</v>
      </c>
    </row>
    <row r="51" spans="1:7" x14ac:dyDescent="0.2">
      <c r="A51" s="31">
        <v>7</v>
      </c>
      <c r="B51" s="6"/>
      <c r="C51" s="132" t="s">
        <v>45</v>
      </c>
      <c r="D51" s="132"/>
      <c r="E51" s="132"/>
      <c r="F51" s="132"/>
      <c r="G51" s="133"/>
    </row>
    <row r="52" spans="1:7" ht="102" x14ac:dyDescent="0.2">
      <c r="A52" s="31"/>
      <c r="B52" s="6">
        <v>7.1</v>
      </c>
      <c r="C52" s="51" t="s">
        <v>46</v>
      </c>
      <c r="D52" s="23" t="s">
        <v>47</v>
      </c>
      <c r="E52" s="6">
        <v>4</v>
      </c>
      <c r="F52" s="116">
        <v>0</v>
      </c>
      <c r="G52" s="77">
        <f>E52*F52</f>
        <v>0</v>
      </c>
    </row>
    <row r="53" spans="1:7" ht="13.5" thickBot="1" x14ac:dyDescent="0.25">
      <c r="A53" s="144" t="s">
        <v>112</v>
      </c>
      <c r="B53" s="145"/>
      <c r="C53" s="145"/>
      <c r="D53" s="145"/>
      <c r="E53" s="145"/>
      <c r="F53" s="145"/>
      <c r="G53" s="86">
        <f>SUM(G52:G52)</f>
        <v>0</v>
      </c>
    </row>
    <row r="54" spans="1:7" x14ac:dyDescent="0.2">
      <c r="A54" s="146" t="s">
        <v>48</v>
      </c>
      <c r="B54" s="147"/>
      <c r="C54" s="147"/>
      <c r="D54" s="147"/>
      <c r="E54" s="147"/>
      <c r="F54" s="147"/>
      <c r="G54" s="148"/>
    </row>
    <row r="55" spans="1:7" x14ac:dyDescent="0.2">
      <c r="A55" s="31">
        <v>1</v>
      </c>
      <c r="B55" s="6"/>
      <c r="C55" s="149" t="s">
        <v>9</v>
      </c>
      <c r="D55" s="150"/>
      <c r="E55" s="150"/>
      <c r="F55" s="150"/>
      <c r="G55" s="91">
        <v>0</v>
      </c>
    </row>
    <row r="56" spans="1:7" x14ac:dyDescent="0.2">
      <c r="A56" s="31">
        <v>2</v>
      </c>
      <c r="B56" s="6"/>
      <c r="C56" s="149" t="s">
        <v>13</v>
      </c>
      <c r="D56" s="150"/>
      <c r="E56" s="150"/>
      <c r="F56" s="150"/>
      <c r="G56" s="91">
        <f>G23</f>
        <v>0</v>
      </c>
    </row>
    <row r="57" spans="1:7" x14ac:dyDescent="0.2">
      <c r="A57" s="31">
        <v>3</v>
      </c>
      <c r="B57" s="6"/>
      <c r="C57" s="149" t="s">
        <v>19</v>
      </c>
      <c r="D57" s="150"/>
      <c r="E57" s="150"/>
      <c r="F57" s="150"/>
      <c r="G57" s="91">
        <f>G34</f>
        <v>0</v>
      </c>
    </row>
    <row r="58" spans="1:7" x14ac:dyDescent="0.2">
      <c r="A58" s="31">
        <v>4</v>
      </c>
      <c r="B58" s="6"/>
      <c r="C58" s="149" t="s">
        <v>49</v>
      </c>
      <c r="D58" s="150"/>
      <c r="E58" s="150"/>
      <c r="F58" s="150"/>
      <c r="G58" s="88">
        <f>G38</f>
        <v>0</v>
      </c>
    </row>
    <row r="59" spans="1:7" x14ac:dyDescent="0.2">
      <c r="A59" s="31">
        <v>5</v>
      </c>
      <c r="B59" s="6"/>
      <c r="C59" s="149" t="s">
        <v>33</v>
      </c>
      <c r="D59" s="150"/>
      <c r="E59" s="150"/>
      <c r="F59" s="150"/>
      <c r="G59" s="91">
        <f>G45</f>
        <v>0</v>
      </c>
    </row>
    <row r="60" spans="1:7" x14ac:dyDescent="0.2">
      <c r="A60" s="31">
        <v>6</v>
      </c>
      <c r="B60" s="6"/>
      <c r="C60" s="149" t="s">
        <v>40</v>
      </c>
      <c r="D60" s="150"/>
      <c r="E60" s="150"/>
      <c r="F60" s="150"/>
      <c r="G60" s="91">
        <f>G50</f>
        <v>0</v>
      </c>
    </row>
    <row r="61" spans="1:7" x14ac:dyDescent="0.2">
      <c r="A61" s="31">
        <v>7</v>
      </c>
      <c r="B61" s="6"/>
      <c r="C61" s="149" t="s">
        <v>45</v>
      </c>
      <c r="D61" s="150"/>
      <c r="E61" s="150"/>
      <c r="F61" s="150"/>
      <c r="G61" s="91">
        <f>G53</f>
        <v>0</v>
      </c>
    </row>
    <row r="62" spans="1:7" ht="15.75" customHeight="1" x14ac:dyDescent="0.2">
      <c r="A62" s="151" t="s">
        <v>18</v>
      </c>
      <c r="B62" s="152"/>
      <c r="C62" s="152"/>
      <c r="D62" s="152"/>
      <c r="E62" s="152"/>
      <c r="F62" s="152"/>
      <c r="G62" s="88">
        <f>SUM(G55:G61)</f>
        <v>0</v>
      </c>
    </row>
    <row r="63" spans="1:7" ht="15.75" customHeight="1" x14ac:dyDescent="0.2">
      <c r="A63" s="151" t="s">
        <v>97</v>
      </c>
      <c r="B63" s="152"/>
      <c r="C63" s="152"/>
      <c r="D63" s="152"/>
      <c r="E63" s="152"/>
      <c r="F63" s="152"/>
      <c r="G63" s="88">
        <f>G62*0.1</f>
        <v>0</v>
      </c>
    </row>
    <row r="64" spans="1:7" ht="15.75" customHeight="1" thickBot="1" x14ac:dyDescent="0.25">
      <c r="A64" s="153" t="s">
        <v>50</v>
      </c>
      <c r="B64" s="154"/>
      <c r="C64" s="154"/>
      <c r="D64" s="154"/>
      <c r="E64" s="154"/>
      <c r="F64" s="154"/>
      <c r="G64" s="89">
        <f>G62+G63</f>
        <v>0</v>
      </c>
    </row>
    <row r="65" spans="1:7" x14ac:dyDescent="0.2">
      <c r="A65" s="12"/>
      <c r="B65" s="2"/>
      <c r="C65" s="16"/>
      <c r="D65" s="29"/>
      <c r="E65" s="2"/>
      <c r="F65" s="79"/>
      <c r="G65" s="79"/>
    </row>
    <row r="66" spans="1:7" x14ac:dyDescent="0.2">
      <c r="A66" s="12"/>
      <c r="B66" s="2"/>
      <c r="C66" s="16"/>
      <c r="D66" s="29"/>
      <c r="E66" s="2"/>
      <c r="F66" s="79"/>
      <c r="G66" s="79"/>
    </row>
    <row r="67" spans="1:7" x14ac:dyDescent="0.2">
      <c r="A67" s="12"/>
      <c r="B67" s="2"/>
      <c r="C67" s="16"/>
      <c r="D67" s="29"/>
      <c r="E67" s="2"/>
      <c r="F67" s="79"/>
      <c r="G67" s="79"/>
    </row>
    <row r="68" spans="1:7" x14ac:dyDescent="0.2">
      <c r="A68" s="12"/>
      <c r="B68" s="2"/>
      <c r="C68" s="16"/>
      <c r="D68" s="29"/>
      <c r="E68" s="2"/>
      <c r="F68" s="79"/>
      <c r="G68" s="79"/>
    </row>
  </sheetData>
  <sheetProtection password="CE28" sheet="1" objects="1" scenarios="1"/>
  <mergeCells count="28">
    <mergeCell ref="A63:F63"/>
    <mergeCell ref="A64:F64"/>
    <mergeCell ref="C58:F58"/>
    <mergeCell ref="C59:F59"/>
    <mergeCell ref="C60:F60"/>
    <mergeCell ref="C61:F61"/>
    <mergeCell ref="A62:F62"/>
    <mergeCell ref="A53:F53"/>
    <mergeCell ref="A54:G54"/>
    <mergeCell ref="C55:F55"/>
    <mergeCell ref="C56:F56"/>
    <mergeCell ref="C57:F57"/>
    <mergeCell ref="C51:G51"/>
    <mergeCell ref="C19:G19"/>
    <mergeCell ref="A23:F23"/>
    <mergeCell ref="C24:G24"/>
    <mergeCell ref="A34:F34"/>
    <mergeCell ref="C35:G35"/>
    <mergeCell ref="A38:F38"/>
    <mergeCell ref="C39:G39"/>
    <mergeCell ref="A45:F45"/>
    <mergeCell ref="C46:G46"/>
    <mergeCell ref="A50:F50"/>
    <mergeCell ref="A1:G1"/>
    <mergeCell ref="C15:G15"/>
    <mergeCell ref="C16:G16"/>
    <mergeCell ref="C17:G17"/>
    <mergeCell ref="C18:G1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topLeftCell="A16" workbookViewId="0">
      <selection activeCell="F22" sqref="F22"/>
    </sheetView>
  </sheetViews>
  <sheetFormatPr defaultRowHeight="12.75" x14ac:dyDescent="0.2"/>
  <cols>
    <col min="1" max="1" width="6.42578125" style="18" customWidth="1"/>
    <col min="2" max="2" width="6.140625" style="18" customWidth="1"/>
    <col min="3" max="3" width="46.7109375" style="22" customWidth="1"/>
    <col min="4" max="4" width="10.28515625" style="30" customWidth="1"/>
    <col min="5" max="5" width="10.140625" style="30" customWidth="1"/>
    <col min="6" max="6" width="14.42578125" style="104" customWidth="1"/>
    <col min="7" max="7" width="12.7109375" style="104" customWidth="1"/>
    <col min="8" max="8" width="32.42578125" style="5" customWidth="1"/>
    <col min="9" max="9" width="13.5703125" style="5" customWidth="1"/>
    <col min="10" max="10" width="14.85546875" style="5" customWidth="1"/>
    <col min="11" max="16384" width="9.140625" style="5"/>
  </cols>
  <sheetData>
    <row r="1" spans="1:8" ht="32.25" customHeight="1" x14ac:dyDescent="0.2">
      <c r="A1" s="162" t="s">
        <v>52</v>
      </c>
      <c r="B1" s="163"/>
      <c r="C1" s="163"/>
      <c r="D1" s="163"/>
      <c r="E1" s="163"/>
      <c r="F1" s="163"/>
      <c r="G1" s="164"/>
      <c r="H1" s="92"/>
    </row>
    <row r="2" spans="1:8" s="30" customFormat="1" ht="38.25" x14ac:dyDescent="0.25">
      <c r="A2" s="55" t="s">
        <v>102</v>
      </c>
      <c r="B2" s="53" t="s">
        <v>103</v>
      </c>
      <c r="C2" s="63" t="s">
        <v>99</v>
      </c>
      <c r="D2" s="50" t="s">
        <v>100</v>
      </c>
      <c r="E2" s="53" t="s">
        <v>101</v>
      </c>
      <c r="F2" s="62" t="s">
        <v>117</v>
      </c>
      <c r="G2" s="41" t="s">
        <v>118</v>
      </c>
    </row>
    <row r="3" spans="1:8" s="30" customFormat="1" x14ac:dyDescent="0.25">
      <c r="A3" s="56">
        <v>1</v>
      </c>
      <c r="B3" s="36">
        <v>2</v>
      </c>
      <c r="C3" s="63">
        <v>3</v>
      </c>
      <c r="D3" s="38">
        <v>4</v>
      </c>
      <c r="E3" s="36">
        <v>5</v>
      </c>
      <c r="F3" s="36">
        <v>6</v>
      </c>
      <c r="G3" s="39">
        <v>7</v>
      </c>
    </row>
    <row r="4" spans="1:8" x14ac:dyDescent="0.2">
      <c r="A4" s="56">
        <v>1</v>
      </c>
      <c r="B4" s="36"/>
      <c r="C4" s="132" t="s">
        <v>9</v>
      </c>
      <c r="D4" s="132"/>
      <c r="E4" s="132"/>
      <c r="F4" s="132"/>
      <c r="G4" s="133"/>
    </row>
    <row r="5" spans="1:8" ht="107.25" customHeight="1" x14ac:dyDescent="0.2">
      <c r="A5" s="93"/>
      <c r="B5" s="6">
        <v>1.1000000000000001</v>
      </c>
      <c r="C5" s="47" t="s">
        <v>53</v>
      </c>
      <c r="D5" s="23" t="s">
        <v>54</v>
      </c>
      <c r="E5" s="94"/>
      <c r="F5" s="115">
        <v>0</v>
      </c>
      <c r="G5" s="95">
        <f>F5</f>
        <v>0</v>
      </c>
      <c r="H5" s="5" t="s">
        <v>55</v>
      </c>
    </row>
    <row r="6" spans="1:8" x14ac:dyDescent="0.2">
      <c r="A6" s="93"/>
      <c r="B6" s="6"/>
      <c r="C6" s="165" t="s">
        <v>113</v>
      </c>
      <c r="D6" s="165"/>
      <c r="E6" s="165"/>
      <c r="F6" s="165"/>
      <c r="G6" s="32">
        <f>SUM(G5:G5)</f>
        <v>0</v>
      </c>
    </row>
    <row r="7" spans="1:8" x14ac:dyDescent="0.2">
      <c r="A7" s="56">
        <v>2</v>
      </c>
      <c r="B7" s="36"/>
      <c r="C7" s="132" t="s">
        <v>114</v>
      </c>
      <c r="D7" s="132"/>
      <c r="E7" s="132"/>
      <c r="F7" s="132"/>
      <c r="G7" s="133"/>
    </row>
    <row r="8" spans="1:8" x14ac:dyDescent="0.2">
      <c r="A8" s="93"/>
      <c r="B8" s="6">
        <v>2.1</v>
      </c>
      <c r="C8" s="96" t="s">
        <v>123</v>
      </c>
      <c r="D8" s="23" t="s">
        <v>26</v>
      </c>
      <c r="E8" s="23">
        <v>700</v>
      </c>
      <c r="F8" s="115">
        <v>0</v>
      </c>
      <c r="G8" s="95">
        <f>F8*E8</f>
        <v>0</v>
      </c>
      <c r="H8" s="97"/>
    </row>
    <row r="9" spans="1:8" ht="57" customHeight="1" x14ac:dyDescent="0.2">
      <c r="A9" s="93"/>
      <c r="B9" s="6">
        <v>2.2000000000000002</v>
      </c>
      <c r="C9" s="96" t="s">
        <v>57</v>
      </c>
      <c r="D9" s="23" t="s">
        <v>16</v>
      </c>
      <c r="E9" s="23">
        <v>65</v>
      </c>
      <c r="F9" s="115">
        <v>0</v>
      </c>
      <c r="G9" s="95">
        <f t="shared" ref="G9:G13" si="0">F9*E9</f>
        <v>0</v>
      </c>
    </row>
    <row r="10" spans="1:8" ht="38.25" x14ac:dyDescent="0.2">
      <c r="A10" s="93"/>
      <c r="B10" s="6">
        <v>2.2999999999999998</v>
      </c>
      <c r="C10" s="96" t="s">
        <v>58</v>
      </c>
      <c r="D10" s="23" t="s">
        <v>26</v>
      </c>
      <c r="E10" s="23">
        <v>534</v>
      </c>
      <c r="F10" s="115">
        <v>0</v>
      </c>
      <c r="G10" s="95">
        <f t="shared" si="0"/>
        <v>0</v>
      </c>
    </row>
    <row r="11" spans="1:8" ht="25.5" x14ac:dyDescent="0.2">
      <c r="A11" s="93"/>
      <c r="B11" s="6">
        <v>2.4</v>
      </c>
      <c r="C11" s="98" t="s">
        <v>59</v>
      </c>
      <c r="D11" s="23" t="s">
        <v>26</v>
      </c>
      <c r="E11" s="23">
        <v>534</v>
      </c>
      <c r="F11" s="115">
        <v>0</v>
      </c>
      <c r="G11" s="95">
        <f t="shared" si="0"/>
        <v>0</v>
      </c>
    </row>
    <row r="12" spans="1:8" ht="25.5" x14ac:dyDescent="0.2">
      <c r="A12" s="93"/>
      <c r="B12" s="6">
        <v>2.5</v>
      </c>
      <c r="C12" s="96" t="s">
        <v>60</v>
      </c>
      <c r="D12" s="23" t="s">
        <v>61</v>
      </c>
      <c r="E12" s="25">
        <v>95</v>
      </c>
      <c r="F12" s="115">
        <v>0</v>
      </c>
      <c r="G12" s="95">
        <f t="shared" si="0"/>
        <v>0</v>
      </c>
    </row>
    <row r="13" spans="1:8" ht="25.5" x14ac:dyDescent="0.2">
      <c r="A13" s="93"/>
      <c r="B13" s="6">
        <v>2.6</v>
      </c>
      <c r="C13" s="96" t="s">
        <v>62</v>
      </c>
      <c r="D13" s="23" t="s">
        <v>26</v>
      </c>
      <c r="E13" s="25">
        <v>89</v>
      </c>
      <c r="F13" s="115">
        <v>0</v>
      </c>
      <c r="G13" s="95">
        <f t="shared" si="0"/>
        <v>0</v>
      </c>
    </row>
    <row r="14" spans="1:8" x14ac:dyDescent="0.2">
      <c r="A14" s="93"/>
      <c r="B14" s="6"/>
      <c r="C14" s="165" t="s">
        <v>104</v>
      </c>
      <c r="D14" s="165"/>
      <c r="E14" s="165"/>
      <c r="F14" s="165"/>
      <c r="G14" s="32">
        <f>SUM(G8:G13)</f>
        <v>0</v>
      </c>
    </row>
    <row r="15" spans="1:8" x14ac:dyDescent="0.2">
      <c r="A15" s="56">
        <v>3</v>
      </c>
      <c r="B15" s="36"/>
      <c r="C15" s="155" t="s">
        <v>63</v>
      </c>
      <c r="D15" s="155"/>
      <c r="E15" s="155"/>
      <c r="F15" s="155"/>
      <c r="G15" s="166"/>
    </row>
    <row r="16" spans="1:8" ht="70.5" customHeight="1" x14ac:dyDescent="0.2">
      <c r="A16" s="93"/>
      <c r="B16" s="6">
        <v>3.1</v>
      </c>
      <c r="C16" s="96" t="s">
        <v>64</v>
      </c>
      <c r="D16" s="99" t="s">
        <v>65</v>
      </c>
      <c r="E16" s="94">
        <v>20</v>
      </c>
      <c r="F16" s="115">
        <v>0</v>
      </c>
      <c r="G16" s="95">
        <f t="shared" ref="G16:G19" si="1">E16*F16</f>
        <v>0</v>
      </c>
    </row>
    <row r="17" spans="1:7" ht="69" customHeight="1" x14ac:dyDescent="0.2">
      <c r="A17" s="93"/>
      <c r="B17" s="6">
        <v>3.2</v>
      </c>
      <c r="C17" s="96" t="s">
        <v>66</v>
      </c>
      <c r="D17" s="99" t="s">
        <v>65</v>
      </c>
      <c r="E17" s="94">
        <v>22</v>
      </c>
      <c r="F17" s="115">
        <v>0</v>
      </c>
      <c r="G17" s="95">
        <f t="shared" si="1"/>
        <v>0</v>
      </c>
    </row>
    <row r="18" spans="1:7" ht="38.25" x14ac:dyDescent="0.2">
      <c r="A18" s="93"/>
      <c r="B18" s="6">
        <v>3.3</v>
      </c>
      <c r="C18" s="96" t="s">
        <v>67</v>
      </c>
      <c r="D18" s="99" t="s">
        <v>65</v>
      </c>
      <c r="E18" s="94">
        <v>45</v>
      </c>
      <c r="F18" s="115">
        <v>0</v>
      </c>
      <c r="G18" s="95">
        <f t="shared" si="1"/>
        <v>0</v>
      </c>
    </row>
    <row r="19" spans="1:7" ht="38.25" x14ac:dyDescent="0.2">
      <c r="A19" s="93"/>
      <c r="B19" s="6"/>
      <c r="C19" s="96" t="s">
        <v>68</v>
      </c>
      <c r="D19" s="99"/>
      <c r="E19" s="94"/>
      <c r="F19" s="115">
        <v>0</v>
      </c>
      <c r="G19" s="95">
        <f t="shared" si="1"/>
        <v>0</v>
      </c>
    </row>
    <row r="20" spans="1:7" ht="25.5" x14ac:dyDescent="0.2">
      <c r="A20" s="93"/>
      <c r="B20" s="6">
        <v>3.4</v>
      </c>
      <c r="C20" s="96" t="s">
        <v>69</v>
      </c>
      <c r="D20" s="99" t="s">
        <v>47</v>
      </c>
      <c r="E20" s="94">
        <v>14</v>
      </c>
      <c r="F20" s="115">
        <v>0</v>
      </c>
      <c r="G20" s="95">
        <f t="shared" ref="G20:G28" si="2">F20*E20</f>
        <v>0</v>
      </c>
    </row>
    <row r="21" spans="1:7" x14ac:dyDescent="0.2">
      <c r="A21" s="93"/>
      <c r="B21" s="6">
        <v>3.5</v>
      </c>
      <c r="C21" s="96" t="s">
        <v>70</v>
      </c>
      <c r="D21" s="99" t="s">
        <v>47</v>
      </c>
      <c r="E21" s="94">
        <v>14</v>
      </c>
      <c r="F21" s="115">
        <v>0</v>
      </c>
      <c r="G21" s="95">
        <f t="shared" si="2"/>
        <v>0</v>
      </c>
    </row>
    <row r="22" spans="1:7" ht="51" x14ac:dyDescent="0.2">
      <c r="A22" s="93"/>
      <c r="B22" s="6">
        <v>3.6</v>
      </c>
      <c r="C22" s="96" t="s">
        <v>71</v>
      </c>
      <c r="D22" s="99" t="s">
        <v>122</v>
      </c>
      <c r="E22" s="94">
        <v>1</v>
      </c>
      <c r="F22" s="115">
        <v>0</v>
      </c>
      <c r="G22" s="95">
        <f t="shared" si="2"/>
        <v>0</v>
      </c>
    </row>
    <row r="23" spans="1:7" ht="38.25" x14ac:dyDescent="0.2">
      <c r="A23" s="93"/>
      <c r="B23" s="6">
        <v>3.7</v>
      </c>
      <c r="C23" s="96" t="s">
        <v>72</v>
      </c>
      <c r="D23" s="99" t="s">
        <v>122</v>
      </c>
      <c r="E23" s="94">
        <v>150</v>
      </c>
      <c r="F23" s="115">
        <v>0</v>
      </c>
      <c r="G23" s="95">
        <f t="shared" si="2"/>
        <v>0</v>
      </c>
    </row>
    <row r="24" spans="1:7" x14ac:dyDescent="0.2">
      <c r="A24" s="93"/>
      <c r="B24" s="6">
        <v>3.8</v>
      </c>
      <c r="C24" s="96" t="s">
        <v>73</v>
      </c>
      <c r="D24" s="99" t="s">
        <v>47</v>
      </c>
      <c r="E24" s="94">
        <v>2</v>
      </c>
      <c r="F24" s="115">
        <v>0</v>
      </c>
      <c r="G24" s="95">
        <f t="shared" si="2"/>
        <v>0</v>
      </c>
    </row>
    <row r="25" spans="1:7" ht="38.25" x14ac:dyDescent="0.2">
      <c r="A25" s="93"/>
      <c r="B25" s="6">
        <v>3.9</v>
      </c>
      <c r="C25" s="96" t="s">
        <v>74</v>
      </c>
      <c r="D25" s="99" t="s">
        <v>47</v>
      </c>
      <c r="E25" s="94">
        <v>2</v>
      </c>
      <c r="F25" s="115">
        <v>0</v>
      </c>
      <c r="G25" s="95">
        <f t="shared" si="2"/>
        <v>0</v>
      </c>
    </row>
    <row r="26" spans="1:7" ht="38.25" x14ac:dyDescent="0.2">
      <c r="A26" s="93"/>
      <c r="B26" s="6">
        <v>3.1</v>
      </c>
      <c r="C26" s="96" t="s">
        <v>75</v>
      </c>
      <c r="D26" s="99" t="s">
        <v>47</v>
      </c>
      <c r="E26" s="94">
        <v>2</v>
      </c>
      <c r="F26" s="115">
        <v>0</v>
      </c>
      <c r="G26" s="95">
        <f t="shared" si="2"/>
        <v>0</v>
      </c>
    </row>
    <row r="27" spans="1:7" ht="25.5" x14ac:dyDescent="0.2">
      <c r="A27" s="93"/>
      <c r="B27" s="6">
        <v>3.11</v>
      </c>
      <c r="C27" s="96" t="s">
        <v>76</v>
      </c>
      <c r="D27" s="99" t="s">
        <v>47</v>
      </c>
      <c r="E27" s="94">
        <v>1</v>
      </c>
      <c r="F27" s="115">
        <v>0</v>
      </c>
      <c r="G27" s="95">
        <f t="shared" si="2"/>
        <v>0</v>
      </c>
    </row>
    <row r="28" spans="1:7" x14ac:dyDescent="0.2">
      <c r="A28" s="93"/>
      <c r="B28" s="6">
        <v>3.12</v>
      </c>
      <c r="C28" s="96" t="s">
        <v>77</v>
      </c>
      <c r="D28" s="99" t="s">
        <v>47</v>
      </c>
      <c r="E28" s="94">
        <v>4</v>
      </c>
      <c r="F28" s="115">
        <v>0</v>
      </c>
      <c r="G28" s="95">
        <f t="shared" si="2"/>
        <v>0</v>
      </c>
    </row>
    <row r="29" spans="1:7" ht="13.5" thickBot="1" x14ac:dyDescent="0.25">
      <c r="A29" s="100"/>
      <c r="B29" s="101"/>
      <c r="C29" s="167" t="s">
        <v>108</v>
      </c>
      <c r="D29" s="167"/>
      <c r="E29" s="167"/>
      <c r="F29" s="167"/>
      <c r="G29" s="34">
        <f>SUM(G16:G28)</f>
        <v>0</v>
      </c>
    </row>
    <row r="30" spans="1:7" hidden="1" x14ac:dyDescent="0.2">
      <c r="A30" s="21"/>
      <c r="B30" s="21"/>
      <c r="C30" s="102"/>
      <c r="F30" s="103"/>
      <c r="G30" s="103"/>
    </row>
    <row r="31" spans="1:7" hidden="1" x14ac:dyDescent="0.2">
      <c r="A31" s="21"/>
      <c r="B31" s="21"/>
      <c r="C31" s="20"/>
    </row>
    <row r="32" spans="1:7" ht="17.25" customHeight="1" x14ac:dyDescent="0.2">
      <c r="A32" s="168" t="s">
        <v>48</v>
      </c>
      <c r="B32" s="169"/>
      <c r="C32" s="169"/>
      <c r="D32" s="169"/>
      <c r="E32" s="169"/>
      <c r="F32" s="169"/>
      <c r="G32" s="170"/>
    </row>
    <row r="33" spans="1:7" x14ac:dyDescent="0.2">
      <c r="A33" s="56">
        <v>1</v>
      </c>
      <c r="B33" s="36"/>
      <c r="C33" s="155" t="s">
        <v>9</v>
      </c>
      <c r="D33" s="155"/>
      <c r="E33" s="155"/>
      <c r="F33" s="155"/>
      <c r="G33" s="32">
        <f>G6</f>
        <v>0</v>
      </c>
    </row>
    <row r="34" spans="1:7" x14ac:dyDescent="0.2">
      <c r="A34" s="56">
        <v>2</v>
      </c>
      <c r="B34" s="36"/>
      <c r="C34" s="155" t="s">
        <v>56</v>
      </c>
      <c r="D34" s="155"/>
      <c r="E34" s="155"/>
      <c r="F34" s="155"/>
      <c r="G34" s="32">
        <f>G14</f>
        <v>0</v>
      </c>
    </row>
    <row r="35" spans="1:7" x14ac:dyDescent="0.2">
      <c r="A35" s="56">
        <v>3</v>
      </c>
      <c r="B35" s="36"/>
      <c r="C35" s="155" t="s">
        <v>63</v>
      </c>
      <c r="D35" s="155"/>
      <c r="E35" s="155"/>
      <c r="F35" s="155"/>
      <c r="G35" s="32">
        <f>G29</f>
        <v>0</v>
      </c>
    </row>
    <row r="36" spans="1:7" x14ac:dyDescent="0.2">
      <c r="A36" s="156" t="s">
        <v>78</v>
      </c>
      <c r="B36" s="157"/>
      <c r="C36" s="157"/>
      <c r="D36" s="157"/>
      <c r="E36" s="157"/>
      <c r="F36" s="157"/>
      <c r="G36" s="105">
        <f>SUM(G33:G35)</f>
        <v>0</v>
      </c>
    </row>
    <row r="37" spans="1:7" x14ac:dyDescent="0.2">
      <c r="A37" s="158" t="s">
        <v>98</v>
      </c>
      <c r="B37" s="159"/>
      <c r="C37" s="159"/>
      <c r="D37" s="159"/>
      <c r="E37" s="159"/>
      <c r="F37" s="159"/>
      <c r="G37" s="105">
        <f>G36*0.1</f>
        <v>0</v>
      </c>
    </row>
    <row r="38" spans="1:7" ht="16.5" customHeight="1" thickBot="1" x14ac:dyDescent="0.25">
      <c r="A38" s="160" t="s">
        <v>50</v>
      </c>
      <c r="B38" s="161"/>
      <c r="C38" s="161"/>
      <c r="D38" s="161"/>
      <c r="E38" s="161"/>
      <c r="F38" s="161"/>
      <c r="G38" s="106">
        <f>SUM(G36:G37)</f>
        <v>0</v>
      </c>
    </row>
    <row r="39" spans="1:7" x14ac:dyDescent="0.2">
      <c r="E39" s="107"/>
      <c r="F39" s="108"/>
      <c r="G39" s="108"/>
    </row>
  </sheetData>
  <sheetProtection password="CE28" sheet="1" objects="1" scenarios="1"/>
  <mergeCells count="14">
    <mergeCell ref="C35:F35"/>
    <mergeCell ref="A36:F36"/>
    <mergeCell ref="A37:F37"/>
    <mergeCell ref="A38:F38"/>
    <mergeCell ref="A1:G1"/>
    <mergeCell ref="C4:G4"/>
    <mergeCell ref="C6:F6"/>
    <mergeCell ref="C7:G7"/>
    <mergeCell ref="C14:F14"/>
    <mergeCell ref="C15:G15"/>
    <mergeCell ref="C29:F29"/>
    <mergeCell ref="A32:G32"/>
    <mergeCell ref="C33:F33"/>
    <mergeCell ref="C34:F34"/>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1"/>
  <sheetViews>
    <sheetView topLeftCell="A25" workbookViewId="0">
      <selection activeCell="E26" sqref="E26"/>
    </sheetView>
  </sheetViews>
  <sheetFormatPr defaultColWidth="9.140625" defaultRowHeight="12.75" x14ac:dyDescent="0.2"/>
  <cols>
    <col min="1" max="1" width="7.28515625" style="60" bestFit="1" customWidth="1"/>
    <col min="2" max="2" width="7.28515625" style="60" customWidth="1"/>
    <col min="3" max="3" width="39.7109375" style="5" customWidth="1"/>
    <col min="4" max="4" width="9.28515625" style="30" customWidth="1"/>
    <col min="5" max="5" width="10.7109375" style="18" customWidth="1"/>
    <col min="6" max="6" width="15.7109375" style="69" customWidth="1"/>
    <col min="7" max="7" width="13.7109375" style="80" customWidth="1"/>
    <col min="8" max="8" width="9.85546875" style="5" customWidth="1"/>
    <col min="9" max="258" width="9.140625" style="5"/>
    <col min="259" max="259" width="27.42578125" style="5" customWidth="1"/>
    <col min="260" max="262" width="9.140625" style="5"/>
    <col min="263" max="264" width="9.85546875" style="5" customWidth="1"/>
    <col min="265" max="514" width="9.140625" style="5"/>
    <col min="515" max="515" width="27.42578125" style="5" customWidth="1"/>
    <col min="516" max="518" width="9.140625" style="5"/>
    <col min="519" max="520" width="9.85546875" style="5" customWidth="1"/>
    <col min="521" max="770" width="9.140625" style="5"/>
    <col min="771" max="771" width="27.42578125" style="5" customWidth="1"/>
    <col min="772" max="774" width="9.140625" style="5"/>
    <col min="775" max="776" width="9.85546875" style="5" customWidth="1"/>
    <col min="777" max="1026" width="9.140625" style="5"/>
    <col min="1027" max="1027" width="27.42578125" style="5" customWidth="1"/>
    <col min="1028" max="1030" width="9.140625" style="5"/>
    <col min="1031" max="1032" width="9.85546875" style="5" customWidth="1"/>
    <col min="1033" max="1282" width="9.140625" style="5"/>
    <col min="1283" max="1283" width="27.42578125" style="5" customWidth="1"/>
    <col min="1284" max="1286" width="9.140625" style="5"/>
    <col min="1287" max="1288" width="9.85546875" style="5" customWidth="1"/>
    <col min="1289" max="1538" width="9.140625" style="5"/>
    <col min="1539" max="1539" width="27.42578125" style="5" customWidth="1"/>
    <col min="1540" max="1542" width="9.140625" style="5"/>
    <col min="1543" max="1544" width="9.85546875" style="5" customWidth="1"/>
    <col min="1545" max="1794" width="9.140625" style="5"/>
    <col min="1795" max="1795" width="27.42578125" style="5" customWidth="1"/>
    <col min="1796" max="1798" width="9.140625" style="5"/>
    <col min="1799" max="1800" width="9.85546875" style="5" customWidth="1"/>
    <col min="1801" max="2050" width="9.140625" style="5"/>
    <col min="2051" max="2051" width="27.42578125" style="5" customWidth="1"/>
    <col min="2052" max="2054" width="9.140625" style="5"/>
    <col min="2055" max="2056" width="9.85546875" style="5" customWidth="1"/>
    <col min="2057" max="2306" width="9.140625" style="5"/>
    <col min="2307" max="2307" width="27.42578125" style="5" customWidth="1"/>
    <col min="2308" max="2310" width="9.140625" style="5"/>
    <col min="2311" max="2312" width="9.85546875" style="5" customWidth="1"/>
    <col min="2313" max="2562" width="9.140625" style="5"/>
    <col min="2563" max="2563" width="27.42578125" style="5" customWidth="1"/>
    <col min="2564" max="2566" width="9.140625" style="5"/>
    <col min="2567" max="2568" width="9.85546875" style="5" customWidth="1"/>
    <col min="2569" max="2818" width="9.140625" style="5"/>
    <col min="2819" max="2819" width="27.42578125" style="5" customWidth="1"/>
    <col min="2820" max="2822" width="9.140625" style="5"/>
    <col min="2823" max="2824" width="9.85546875" style="5" customWidth="1"/>
    <col min="2825" max="3074" width="9.140625" style="5"/>
    <col min="3075" max="3075" width="27.42578125" style="5" customWidth="1"/>
    <col min="3076" max="3078" width="9.140625" style="5"/>
    <col min="3079" max="3080" width="9.85546875" style="5" customWidth="1"/>
    <col min="3081" max="3330" width="9.140625" style="5"/>
    <col min="3331" max="3331" width="27.42578125" style="5" customWidth="1"/>
    <col min="3332" max="3334" width="9.140625" style="5"/>
    <col min="3335" max="3336" width="9.85546875" style="5" customWidth="1"/>
    <col min="3337" max="3586" width="9.140625" style="5"/>
    <col min="3587" max="3587" width="27.42578125" style="5" customWidth="1"/>
    <col min="3588" max="3590" width="9.140625" style="5"/>
    <col min="3591" max="3592" width="9.85546875" style="5" customWidth="1"/>
    <col min="3593" max="3842" width="9.140625" style="5"/>
    <col min="3843" max="3843" width="27.42578125" style="5" customWidth="1"/>
    <col min="3844" max="3846" width="9.140625" style="5"/>
    <col min="3847" max="3848" width="9.85546875" style="5" customWidth="1"/>
    <col min="3849" max="4098" width="9.140625" style="5"/>
    <col min="4099" max="4099" width="27.42578125" style="5" customWidth="1"/>
    <col min="4100" max="4102" width="9.140625" style="5"/>
    <col min="4103" max="4104" width="9.85546875" style="5" customWidth="1"/>
    <col min="4105" max="4354" width="9.140625" style="5"/>
    <col min="4355" max="4355" width="27.42578125" style="5" customWidth="1"/>
    <col min="4356" max="4358" width="9.140625" style="5"/>
    <col min="4359" max="4360" width="9.85546875" style="5" customWidth="1"/>
    <col min="4361" max="4610" width="9.140625" style="5"/>
    <col min="4611" max="4611" width="27.42578125" style="5" customWidth="1"/>
    <col min="4612" max="4614" width="9.140625" style="5"/>
    <col min="4615" max="4616" width="9.85546875" style="5" customWidth="1"/>
    <col min="4617" max="4866" width="9.140625" style="5"/>
    <col min="4867" max="4867" width="27.42578125" style="5" customWidth="1"/>
    <col min="4868" max="4870" width="9.140625" style="5"/>
    <col min="4871" max="4872" width="9.85546875" style="5" customWidth="1"/>
    <col min="4873" max="5122" width="9.140625" style="5"/>
    <col min="5123" max="5123" width="27.42578125" style="5" customWidth="1"/>
    <col min="5124" max="5126" width="9.140625" style="5"/>
    <col min="5127" max="5128" width="9.85546875" style="5" customWidth="1"/>
    <col min="5129" max="5378" width="9.140625" style="5"/>
    <col min="5379" max="5379" width="27.42578125" style="5" customWidth="1"/>
    <col min="5380" max="5382" width="9.140625" style="5"/>
    <col min="5383" max="5384" width="9.85546875" style="5" customWidth="1"/>
    <col min="5385" max="5634" width="9.140625" style="5"/>
    <col min="5635" max="5635" width="27.42578125" style="5" customWidth="1"/>
    <col min="5636" max="5638" width="9.140625" style="5"/>
    <col min="5639" max="5640" width="9.85546875" style="5" customWidth="1"/>
    <col min="5641" max="5890" width="9.140625" style="5"/>
    <col min="5891" max="5891" width="27.42578125" style="5" customWidth="1"/>
    <col min="5892" max="5894" width="9.140625" style="5"/>
    <col min="5895" max="5896" width="9.85546875" style="5" customWidth="1"/>
    <col min="5897" max="6146" width="9.140625" style="5"/>
    <col min="6147" max="6147" width="27.42578125" style="5" customWidth="1"/>
    <col min="6148" max="6150" width="9.140625" style="5"/>
    <col min="6151" max="6152" width="9.85546875" style="5" customWidth="1"/>
    <col min="6153" max="6402" width="9.140625" style="5"/>
    <col min="6403" max="6403" width="27.42578125" style="5" customWidth="1"/>
    <col min="6404" max="6406" width="9.140625" style="5"/>
    <col min="6407" max="6408" width="9.85546875" style="5" customWidth="1"/>
    <col min="6409" max="6658" width="9.140625" style="5"/>
    <col min="6659" max="6659" width="27.42578125" style="5" customWidth="1"/>
    <col min="6660" max="6662" width="9.140625" style="5"/>
    <col min="6663" max="6664" width="9.85546875" style="5" customWidth="1"/>
    <col min="6665" max="6914" width="9.140625" style="5"/>
    <col min="6915" max="6915" width="27.42578125" style="5" customWidth="1"/>
    <col min="6916" max="6918" width="9.140625" style="5"/>
    <col min="6919" max="6920" width="9.85546875" style="5" customWidth="1"/>
    <col min="6921" max="7170" width="9.140625" style="5"/>
    <col min="7171" max="7171" width="27.42578125" style="5" customWidth="1"/>
    <col min="7172" max="7174" width="9.140625" style="5"/>
    <col min="7175" max="7176" width="9.85546875" style="5" customWidth="1"/>
    <col min="7177" max="7426" width="9.140625" style="5"/>
    <col min="7427" max="7427" width="27.42578125" style="5" customWidth="1"/>
    <col min="7428" max="7430" width="9.140625" style="5"/>
    <col min="7431" max="7432" width="9.85546875" style="5" customWidth="1"/>
    <col min="7433" max="7682" width="9.140625" style="5"/>
    <col min="7683" max="7683" width="27.42578125" style="5" customWidth="1"/>
    <col min="7684" max="7686" width="9.140625" style="5"/>
    <col min="7687" max="7688" width="9.85546875" style="5" customWidth="1"/>
    <col min="7689" max="7938" width="9.140625" style="5"/>
    <col min="7939" max="7939" width="27.42578125" style="5" customWidth="1"/>
    <col min="7940" max="7942" width="9.140625" style="5"/>
    <col min="7943" max="7944" width="9.85546875" style="5" customWidth="1"/>
    <col min="7945" max="8194" width="9.140625" style="5"/>
    <col min="8195" max="8195" width="27.42578125" style="5" customWidth="1"/>
    <col min="8196" max="8198" width="9.140625" style="5"/>
    <col min="8199" max="8200" width="9.85546875" style="5" customWidth="1"/>
    <col min="8201" max="8450" width="9.140625" style="5"/>
    <col min="8451" max="8451" width="27.42578125" style="5" customWidth="1"/>
    <col min="8452" max="8454" width="9.140625" style="5"/>
    <col min="8455" max="8456" width="9.85546875" style="5" customWidth="1"/>
    <col min="8457" max="8706" width="9.140625" style="5"/>
    <col min="8707" max="8707" width="27.42578125" style="5" customWidth="1"/>
    <col min="8708" max="8710" width="9.140625" style="5"/>
    <col min="8711" max="8712" width="9.85546875" style="5" customWidth="1"/>
    <col min="8713" max="8962" width="9.140625" style="5"/>
    <col min="8963" max="8963" width="27.42578125" style="5" customWidth="1"/>
    <col min="8964" max="8966" width="9.140625" style="5"/>
    <col min="8967" max="8968" width="9.85546875" style="5" customWidth="1"/>
    <col min="8969" max="9218" width="9.140625" style="5"/>
    <col min="9219" max="9219" width="27.42578125" style="5" customWidth="1"/>
    <col min="9220" max="9222" width="9.140625" style="5"/>
    <col min="9223" max="9224" width="9.85546875" style="5" customWidth="1"/>
    <col min="9225" max="9474" width="9.140625" style="5"/>
    <col min="9475" max="9475" width="27.42578125" style="5" customWidth="1"/>
    <col min="9476" max="9478" width="9.140625" style="5"/>
    <col min="9479" max="9480" width="9.85546875" style="5" customWidth="1"/>
    <col min="9481" max="9730" width="9.140625" style="5"/>
    <col min="9731" max="9731" width="27.42578125" style="5" customWidth="1"/>
    <col min="9732" max="9734" width="9.140625" style="5"/>
    <col min="9735" max="9736" width="9.85546875" style="5" customWidth="1"/>
    <col min="9737" max="9986" width="9.140625" style="5"/>
    <col min="9987" max="9987" width="27.42578125" style="5" customWidth="1"/>
    <col min="9988" max="9990" width="9.140625" style="5"/>
    <col min="9991" max="9992" width="9.85546875" style="5" customWidth="1"/>
    <col min="9993" max="10242" width="9.140625" style="5"/>
    <col min="10243" max="10243" width="27.42578125" style="5" customWidth="1"/>
    <col min="10244" max="10246" width="9.140625" style="5"/>
    <col min="10247" max="10248" width="9.85546875" style="5" customWidth="1"/>
    <col min="10249" max="10498" width="9.140625" style="5"/>
    <col min="10499" max="10499" width="27.42578125" style="5" customWidth="1"/>
    <col min="10500" max="10502" width="9.140625" style="5"/>
    <col min="10503" max="10504" width="9.85546875" style="5" customWidth="1"/>
    <col min="10505" max="10754" width="9.140625" style="5"/>
    <col min="10755" max="10755" width="27.42578125" style="5" customWidth="1"/>
    <col min="10756" max="10758" width="9.140625" style="5"/>
    <col min="10759" max="10760" width="9.85546875" style="5" customWidth="1"/>
    <col min="10761" max="11010" width="9.140625" style="5"/>
    <col min="11011" max="11011" width="27.42578125" style="5" customWidth="1"/>
    <col min="11012" max="11014" width="9.140625" style="5"/>
    <col min="11015" max="11016" width="9.85546875" style="5" customWidth="1"/>
    <col min="11017" max="11266" width="9.140625" style="5"/>
    <col min="11267" max="11267" width="27.42578125" style="5" customWidth="1"/>
    <col min="11268" max="11270" width="9.140625" style="5"/>
    <col min="11271" max="11272" width="9.85546875" style="5" customWidth="1"/>
    <col min="11273" max="11522" width="9.140625" style="5"/>
    <col min="11523" max="11523" width="27.42578125" style="5" customWidth="1"/>
    <col min="11524" max="11526" width="9.140625" style="5"/>
    <col min="11527" max="11528" width="9.85546875" style="5" customWidth="1"/>
    <col min="11529" max="11778" width="9.140625" style="5"/>
    <col min="11779" max="11779" width="27.42578125" style="5" customWidth="1"/>
    <col min="11780" max="11782" width="9.140625" style="5"/>
    <col min="11783" max="11784" width="9.85546875" style="5" customWidth="1"/>
    <col min="11785" max="12034" width="9.140625" style="5"/>
    <col min="12035" max="12035" width="27.42578125" style="5" customWidth="1"/>
    <col min="12036" max="12038" width="9.140625" style="5"/>
    <col min="12039" max="12040" width="9.85546875" style="5" customWidth="1"/>
    <col min="12041" max="12290" width="9.140625" style="5"/>
    <col min="12291" max="12291" width="27.42578125" style="5" customWidth="1"/>
    <col min="12292" max="12294" width="9.140625" style="5"/>
    <col min="12295" max="12296" width="9.85546875" style="5" customWidth="1"/>
    <col min="12297" max="12546" width="9.140625" style="5"/>
    <col min="12547" max="12547" width="27.42578125" style="5" customWidth="1"/>
    <col min="12548" max="12550" width="9.140625" style="5"/>
    <col min="12551" max="12552" width="9.85546875" style="5" customWidth="1"/>
    <col min="12553" max="12802" width="9.140625" style="5"/>
    <col min="12803" max="12803" width="27.42578125" style="5" customWidth="1"/>
    <col min="12804" max="12806" width="9.140625" style="5"/>
    <col min="12807" max="12808" width="9.85546875" style="5" customWidth="1"/>
    <col min="12809" max="13058" width="9.140625" style="5"/>
    <col min="13059" max="13059" width="27.42578125" style="5" customWidth="1"/>
    <col min="13060" max="13062" width="9.140625" style="5"/>
    <col min="13063" max="13064" width="9.85546875" style="5" customWidth="1"/>
    <col min="13065" max="13314" width="9.140625" style="5"/>
    <col min="13315" max="13315" width="27.42578125" style="5" customWidth="1"/>
    <col min="13316" max="13318" width="9.140625" style="5"/>
    <col min="13319" max="13320" width="9.85546875" style="5" customWidth="1"/>
    <col min="13321" max="13570" width="9.140625" style="5"/>
    <col min="13571" max="13571" width="27.42578125" style="5" customWidth="1"/>
    <col min="13572" max="13574" width="9.140625" style="5"/>
    <col min="13575" max="13576" width="9.85546875" style="5" customWidth="1"/>
    <col min="13577" max="13826" width="9.140625" style="5"/>
    <col min="13827" max="13827" width="27.42578125" style="5" customWidth="1"/>
    <col min="13828" max="13830" width="9.140625" style="5"/>
    <col min="13831" max="13832" width="9.85546875" style="5" customWidth="1"/>
    <col min="13833" max="14082" width="9.140625" style="5"/>
    <col min="14083" max="14083" width="27.42578125" style="5" customWidth="1"/>
    <col min="14084" max="14086" width="9.140625" style="5"/>
    <col min="14087" max="14088" width="9.85546875" style="5" customWidth="1"/>
    <col min="14089" max="14338" width="9.140625" style="5"/>
    <col min="14339" max="14339" width="27.42578125" style="5" customWidth="1"/>
    <col min="14340" max="14342" width="9.140625" style="5"/>
    <col min="14343" max="14344" width="9.85546875" style="5" customWidth="1"/>
    <col min="14345" max="14594" width="9.140625" style="5"/>
    <col min="14595" max="14595" width="27.42578125" style="5" customWidth="1"/>
    <col min="14596" max="14598" width="9.140625" style="5"/>
    <col min="14599" max="14600" width="9.85546875" style="5" customWidth="1"/>
    <col min="14601" max="14850" width="9.140625" style="5"/>
    <col min="14851" max="14851" width="27.42578125" style="5" customWidth="1"/>
    <col min="14852" max="14854" width="9.140625" style="5"/>
    <col min="14855" max="14856" width="9.85546875" style="5" customWidth="1"/>
    <col min="14857" max="15106" width="9.140625" style="5"/>
    <col min="15107" max="15107" width="27.42578125" style="5" customWidth="1"/>
    <col min="15108" max="15110" width="9.140625" style="5"/>
    <col min="15111" max="15112" width="9.85546875" style="5" customWidth="1"/>
    <col min="15113" max="15362" width="9.140625" style="5"/>
    <col min="15363" max="15363" width="27.42578125" style="5" customWidth="1"/>
    <col min="15364" max="15366" width="9.140625" style="5"/>
    <col min="15367" max="15368" width="9.85546875" style="5" customWidth="1"/>
    <col min="15369" max="15618" width="9.140625" style="5"/>
    <col min="15619" max="15619" width="27.42578125" style="5" customWidth="1"/>
    <col min="15620" max="15622" width="9.140625" style="5"/>
    <col min="15623" max="15624" width="9.85546875" style="5" customWidth="1"/>
    <col min="15625" max="15874" width="9.140625" style="5"/>
    <col min="15875" max="15875" width="27.42578125" style="5" customWidth="1"/>
    <col min="15876" max="15878" width="9.140625" style="5"/>
    <col min="15879" max="15880" width="9.85546875" style="5" customWidth="1"/>
    <col min="15881" max="16130" width="9.140625" style="5"/>
    <col min="16131" max="16131" width="27.42578125" style="5" customWidth="1"/>
    <col min="16132" max="16134" width="9.140625" style="5"/>
    <col min="16135" max="16136" width="9.85546875" style="5" customWidth="1"/>
    <col min="16137" max="16384" width="9.140625" style="5"/>
  </cols>
  <sheetData>
    <row r="1" spans="1:8" ht="33" customHeight="1" x14ac:dyDescent="0.2">
      <c r="A1" s="125" t="s">
        <v>115</v>
      </c>
      <c r="B1" s="126"/>
      <c r="C1" s="126"/>
      <c r="D1" s="126"/>
      <c r="E1" s="126"/>
      <c r="F1" s="126"/>
      <c r="G1" s="127"/>
      <c r="H1" s="19"/>
    </row>
    <row r="2" spans="1:8" ht="25.5" x14ac:dyDescent="0.2">
      <c r="A2" s="55" t="s">
        <v>102</v>
      </c>
      <c r="B2" s="53" t="s">
        <v>103</v>
      </c>
      <c r="C2" s="37" t="s">
        <v>99</v>
      </c>
      <c r="D2" s="50" t="s">
        <v>100</v>
      </c>
      <c r="E2" s="53" t="s">
        <v>101</v>
      </c>
      <c r="F2" s="64" t="s">
        <v>119</v>
      </c>
      <c r="G2" s="72" t="s">
        <v>120</v>
      </c>
    </row>
    <row r="3" spans="1:8" s="71" customFormat="1" x14ac:dyDescent="0.2">
      <c r="A3" s="56">
        <v>1</v>
      </c>
      <c r="B3" s="36">
        <v>2</v>
      </c>
      <c r="C3" s="70">
        <v>3</v>
      </c>
      <c r="D3" s="36">
        <v>4</v>
      </c>
      <c r="E3" s="36">
        <v>5</v>
      </c>
      <c r="F3" s="36">
        <v>6</v>
      </c>
      <c r="G3" s="73">
        <v>7</v>
      </c>
    </row>
    <row r="4" spans="1:8" x14ac:dyDescent="0.2">
      <c r="A4" s="56"/>
      <c r="B4" s="36"/>
      <c r="C4" s="40" t="s">
        <v>0</v>
      </c>
      <c r="D4" s="38"/>
      <c r="E4" s="36"/>
      <c r="F4" s="66"/>
      <c r="G4" s="72"/>
    </row>
    <row r="5" spans="1:8" ht="93" customHeight="1" x14ac:dyDescent="0.2">
      <c r="A5" s="56"/>
      <c r="B5" s="36"/>
      <c r="C5" s="1" t="s">
        <v>105</v>
      </c>
      <c r="D5" s="38"/>
      <c r="E5" s="36"/>
      <c r="F5" s="66"/>
      <c r="G5" s="72"/>
    </row>
    <row r="6" spans="1:8" ht="127.5" x14ac:dyDescent="0.2">
      <c r="A6" s="56"/>
      <c r="B6" s="36"/>
      <c r="C6" s="1" t="s">
        <v>1</v>
      </c>
      <c r="D6" s="38"/>
      <c r="E6" s="36"/>
      <c r="F6" s="66"/>
      <c r="G6" s="72"/>
    </row>
    <row r="7" spans="1:8" ht="229.5" x14ac:dyDescent="0.2">
      <c r="A7" s="56"/>
      <c r="B7" s="36"/>
      <c r="C7" s="3" t="s">
        <v>2</v>
      </c>
      <c r="D7" s="38"/>
      <c r="E7" s="36"/>
      <c r="F7" s="66"/>
      <c r="G7" s="72"/>
    </row>
    <row r="8" spans="1:8" ht="51" x14ac:dyDescent="0.2">
      <c r="A8" s="56"/>
      <c r="B8" s="36"/>
      <c r="C8" s="1" t="s">
        <v>106</v>
      </c>
      <c r="D8" s="38"/>
      <c r="E8" s="36"/>
      <c r="F8" s="66"/>
      <c r="G8" s="72"/>
    </row>
    <row r="9" spans="1:8" ht="51" x14ac:dyDescent="0.2">
      <c r="A9" s="56"/>
      <c r="B9" s="36"/>
      <c r="C9" s="4" t="s">
        <v>3</v>
      </c>
      <c r="D9" s="38"/>
      <c r="E9" s="36"/>
      <c r="F9" s="66"/>
      <c r="G9" s="72"/>
    </row>
    <row r="10" spans="1:8" ht="54" customHeight="1" x14ac:dyDescent="0.2">
      <c r="A10" s="56"/>
      <c r="B10" s="36"/>
      <c r="C10" s="4" t="s">
        <v>4</v>
      </c>
      <c r="D10" s="38"/>
      <c r="E10" s="36"/>
      <c r="F10" s="66"/>
      <c r="G10" s="72"/>
    </row>
    <row r="11" spans="1:8" ht="102" x14ac:dyDescent="0.2">
      <c r="A11" s="56"/>
      <c r="B11" s="36"/>
      <c r="C11" s="4" t="s">
        <v>5</v>
      </c>
      <c r="D11" s="38"/>
      <c r="E11" s="36"/>
      <c r="F11" s="66"/>
      <c r="G11" s="72"/>
    </row>
    <row r="12" spans="1:8" ht="114.75" x14ac:dyDescent="0.2">
      <c r="A12" s="56"/>
      <c r="B12" s="36"/>
      <c r="C12" s="1" t="s">
        <v>6</v>
      </c>
      <c r="D12" s="38"/>
      <c r="E12" s="36"/>
      <c r="F12" s="66"/>
      <c r="G12" s="72"/>
    </row>
    <row r="13" spans="1:8" ht="56.25" customHeight="1" x14ac:dyDescent="0.2">
      <c r="A13" s="56"/>
      <c r="B13" s="36"/>
      <c r="C13" s="1" t="s">
        <v>7</v>
      </c>
      <c r="D13" s="38"/>
      <c r="E13" s="36"/>
      <c r="F13" s="66"/>
      <c r="G13" s="72"/>
    </row>
    <row r="14" spans="1:8" ht="51" x14ac:dyDescent="0.2">
      <c r="A14" s="56"/>
      <c r="B14" s="36"/>
      <c r="C14" s="1" t="s">
        <v>8</v>
      </c>
      <c r="D14" s="38"/>
      <c r="E14" s="36"/>
      <c r="F14" s="66"/>
      <c r="G14" s="72"/>
    </row>
    <row r="15" spans="1:8" x14ac:dyDescent="0.2">
      <c r="A15" s="61">
        <v>1</v>
      </c>
      <c r="B15" s="57"/>
      <c r="C15" s="128" t="s">
        <v>9</v>
      </c>
      <c r="D15" s="128"/>
      <c r="E15" s="128"/>
      <c r="F15" s="128"/>
      <c r="G15" s="129"/>
    </row>
    <row r="16" spans="1:8" ht="70.150000000000006" customHeight="1" x14ac:dyDescent="0.2">
      <c r="A16" s="56"/>
      <c r="B16" s="36">
        <v>1.1000000000000001</v>
      </c>
      <c r="C16" s="130" t="s">
        <v>10</v>
      </c>
      <c r="D16" s="130"/>
      <c r="E16" s="130"/>
      <c r="F16" s="130"/>
      <c r="G16" s="131"/>
    </row>
    <row r="17" spans="1:7" ht="56.45" customHeight="1" x14ac:dyDescent="0.2">
      <c r="A17" s="56"/>
      <c r="B17" s="36">
        <v>1.2</v>
      </c>
      <c r="C17" s="130" t="s">
        <v>121</v>
      </c>
      <c r="D17" s="130"/>
      <c r="E17" s="130"/>
      <c r="F17" s="130"/>
      <c r="G17" s="131"/>
    </row>
    <row r="18" spans="1:7" ht="45" customHeight="1" x14ac:dyDescent="0.2">
      <c r="A18" s="56"/>
      <c r="B18" s="36">
        <v>1.3</v>
      </c>
      <c r="C18" s="130" t="s">
        <v>12</v>
      </c>
      <c r="D18" s="130"/>
      <c r="E18" s="130"/>
      <c r="F18" s="130"/>
      <c r="G18" s="131"/>
    </row>
    <row r="19" spans="1:7" x14ac:dyDescent="0.2">
      <c r="A19" s="61">
        <v>2</v>
      </c>
      <c r="B19" s="57"/>
      <c r="C19" s="128" t="s">
        <v>13</v>
      </c>
      <c r="D19" s="128"/>
      <c r="E19" s="128"/>
      <c r="F19" s="128"/>
      <c r="G19" s="129"/>
    </row>
    <row r="20" spans="1:7" ht="171" customHeight="1" x14ac:dyDescent="0.2">
      <c r="A20" s="61"/>
      <c r="B20" s="57"/>
      <c r="C20" s="7" t="s">
        <v>14</v>
      </c>
      <c r="D20" s="45"/>
      <c r="E20" s="45"/>
      <c r="F20" s="66"/>
      <c r="G20" s="74"/>
    </row>
    <row r="21" spans="1:7" ht="38.25" x14ac:dyDescent="0.2">
      <c r="A21" s="61"/>
      <c r="B21" s="57">
        <v>2.1</v>
      </c>
      <c r="C21" s="9" t="s">
        <v>79</v>
      </c>
      <c r="D21" s="23" t="s">
        <v>16</v>
      </c>
      <c r="E21" s="8">
        <v>220</v>
      </c>
      <c r="F21" s="112">
        <v>0</v>
      </c>
      <c r="G21" s="75">
        <f>E21*F21</f>
        <v>0</v>
      </c>
    </row>
    <row r="22" spans="1:7" ht="25.5" x14ac:dyDescent="0.2">
      <c r="A22" s="61"/>
      <c r="B22" s="57">
        <v>2.2000000000000002</v>
      </c>
      <c r="C22" s="9" t="s">
        <v>80</v>
      </c>
      <c r="D22" s="23" t="s">
        <v>16</v>
      </c>
      <c r="E22" s="8">
        <v>85</v>
      </c>
      <c r="F22" s="112">
        <v>0</v>
      </c>
      <c r="G22" s="75">
        <f t="shared" ref="G22:G23" si="0">E22*F22</f>
        <v>0</v>
      </c>
    </row>
    <row r="23" spans="1:7" ht="25.5" x14ac:dyDescent="0.2">
      <c r="A23" s="61"/>
      <c r="B23" s="57">
        <v>2.2999999999999998</v>
      </c>
      <c r="C23" s="9" t="s">
        <v>17</v>
      </c>
      <c r="D23" s="23" t="s">
        <v>16</v>
      </c>
      <c r="E23" s="8">
        <v>160</v>
      </c>
      <c r="F23" s="112">
        <v>0</v>
      </c>
      <c r="G23" s="75">
        <f t="shared" si="0"/>
        <v>0</v>
      </c>
    </row>
    <row r="24" spans="1:7" ht="15" customHeight="1" x14ac:dyDescent="0.2">
      <c r="A24" s="134" t="s">
        <v>104</v>
      </c>
      <c r="B24" s="135"/>
      <c r="C24" s="135"/>
      <c r="D24" s="135"/>
      <c r="E24" s="135"/>
      <c r="F24" s="135"/>
      <c r="G24" s="74">
        <f>SUM(G21:G23)</f>
        <v>0</v>
      </c>
    </row>
    <row r="25" spans="1:7" x14ac:dyDescent="0.2">
      <c r="A25" s="61">
        <v>3</v>
      </c>
      <c r="B25" s="57"/>
      <c r="C25" s="136" t="s">
        <v>19</v>
      </c>
      <c r="D25" s="136"/>
      <c r="E25" s="136"/>
      <c r="F25" s="136"/>
      <c r="G25" s="137"/>
    </row>
    <row r="26" spans="1:7" ht="114.75" x14ac:dyDescent="0.2">
      <c r="A26" s="61"/>
      <c r="B26" s="57"/>
      <c r="C26" s="1" t="s">
        <v>20</v>
      </c>
      <c r="D26" s="37"/>
      <c r="E26" s="37"/>
      <c r="F26" s="64"/>
      <c r="G26" s="72"/>
    </row>
    <row r="27" spans="1:7" ht="153" x14ac:dyDescent="0.2">
      <c r="A27" s="61"/>
      <c r="B27" s="57"/>
      <c r="C27" s="3" t="s">
        <v>21</v>
      </c>
      <c r="D27" s="37"/>
      <c r="E27" s="37"/>
      <c r="F27" s="64"/>
      <c r="G27" s="72"/>
    </row>
    <row r="28" spans="1:7" ht="76.5" x14ac:dyDescent="0.2">
      <c r="A28" s="61"/>
      <c r="B28" s="57"/>
      <c r="C28" s="1" t="s">
        <v>22</v>
      </c>
      <c r="D28" s="37"/>
      <c r="E28" s="37"/>
      <c r="F28" s="64"/>
      <c r="G28" s="72"/>
    </row>
    <row r="29" spans="1:7" ht="38.25" x14ac:dyDescent="0.2">
      <c r="A29" s="61"/>
      <c r="B29" s="57"/>
      <c r="C29" s="1" t="s">
        <v>23</v>
      </c>
      <c r="D29" s="37"/>
      <c r="E29" s="37"/>
      <c r="F29" s="64"/>
      <c r="G29" s="72"/>
    </row>
    <row r="30" spans="1:7" ht="51" x14ac:dyDescent="0.2">
      <c r="A30" s="61"/>
      <c r="B30" s="57"/>
      <c r="C30" s="1" t="s">
        <v>81</v>
      </c>
      <c r="D30" s="37"/>
      <c r="E30" s="37"/>
      <c r="F30" s="64"/>
      <c r="G30" s="72"/>
    </row>
    <row r="31" spans="1:7" ht="38.25" x14ac:dyDescent="0.2">
      <c r="A31" s="61"/>
      <c r="B31" s="57">
        <v>3.1</v>
      </c>
      <c r="C31" s="10" t="s">
        <v>82</v>
      </c>
      <c r="D31" s="23" t="s">
        <v>26</v>
      </c>
      <c r="E31" s="8">
        <v>80</v>
      </c>
      <c r="F31" s="112">
        <v>0</v>
      </c>
      <c r="G31" s="75">
        <f>E31*F31</f>
        <v>0</v>
      </c>
    </row>
    <row r="32" spans="1:7" ht="38.25" x14ac:dyDescent="0.2">
      <c r="A32" s="61"/>
      <c r="B32" s="57">
        <v>3.2</v>
      </c>
      <c r="C32" s="10" t="s">
        <v>83</v>
      </c>
      <c r="D32" s="23" t="s">
        <v>16</v>
      </c>
      <c r="E32" s="8">
        <v>95</v>
      </c>
      <c r="F32" s="112">
        <v>0</v>
      </c>
      <c r="G32" s="75">
        <f t="shared" ref="G32:G35" si="1">E32*F32</f>
        <v>0</v>
      </c>
    </row>
    <row r="33" spans="1:7" ht="29.45" customHeight="1" x14ac:dyDescent="0.2">
      <c r="A33" s="61"/>
      <c r="B33" s="57">
        <v>3.3</v>
      </c>
      <c r="C33" s="47" t="s">
        <v>84</v>
      </c>
      <c r="D33" s="23" t="s">
        <v>26</v>
      </c>
      <c r="E33" s="8">
        <v>270</v>
      </c>
      <c r="F33" s="112">
        <v>0</v>
      </c>
      <c r="G33" s="75">
        <f t="shared" si="1"/>
        <v>0</v>
      </c>
    </row>
    <row r="34" spans="1:7" ht="40.5" customHeight="1" x14ac:dyDescent="0.2">
      <c r="A34" s="61"/>
      <c r="B34" s="57">
        <v>3.4</v>
      </c>
      <c r="C34" s="47" t="s">
        <v>85</v>
      </c>
      <c r="D34" s="23" t="s">
        <v>26</v>
      </c>
      <c r="E34" s="8">
        <v>300</v>
      </c>
      <c r="F34" s="112">
        <v>0</v>
      </c>
      <c r="G34" s="75">
        <f t="shared" si="1"/>
        <v>0</v>
      </c>
    </row>
    <row r="35" spans="1:7" ht="40.5" customHeight="1" x14ac:dyDescent="0.2">
      <c r="A35" s="61"/>
      <c r="B35" s="57">
        <v>3.5</v>
      </c>
      <c r="C35" s="47" t="s">
        <v>86</v>
      </c>
      <c r="D35" s="23" t="s">
        <v>16</v>
      </c>
      <c r="E35" s="8">
        <v>45</v>
      </c>
      <c r="F35" s="112">
        <v>0</v>
      </c>
      <c r="G35" s="75">
        <f t="shared" si="1"/>
        <v>0</v>
      </c>
    </row>
    <row r="36" spans="1:7" ht="17.25" customHeight="1" x14ac:dyDescent="0.2">
      <c r="A36" s="134" t="s">
        <v>108</v>
      </c>
      <c r="B36" s="135"/>
      <c r="C36" s="135"/>
      <c r="D36" s="135"/>
      <c r="E36" s="135"/>
      <c r="F36" s="135"/>
      <c r="G36" s="74">
        <f>SUM(G31:G35)</f>
        <v>0</v>
      </c>
    </row>
    <row r="37" spans="1:7" ht="17.25" customHeight="1" x14ac:dyDescent="0.2">
      <c r="A37" s="61">
        <v>4</v>
      </c>
      <c r="B37" s="57"/>
      <c r="C37" s="136" t="s">
        <v>30</v>
      </c>
      <c r="D37" s="136"/>
      <c r="E37" s="136"/>
      <c r="F37" s="136"/>
      <c r="G37" s="137"/>
    </row>
    <row r="38" spans="1:7" s="22" customFormat="1" ht="191.25" x14ac:dyDescent="0.2">
      <c r="A38" s="56"/>
      <c r="B38" s="36"/>
      <c r="C38" s="13" t="s">
        <v>31</v>
      </c>
      <c r="D38" s="38"/>
      <c r="E38" s="38"/>
      <c r="F38" s="65"/>
      <c r="G38" s="74"/>
    </row>
    <row r="39" spans="1:7" ht="38.25" x14ac:dyDescent="0.2">
      <c r="A39" s="61"/>
      <c r="B39" s="57">
        <v>4.0999999999999996</v>
      </c>
      <c r="C39" s="10" t="s">
        <v>51</v>
      </c>
      <c r="D39" s="49" t="s">
        <v>32</v>
      </c>
      <c r="E39" s="8">
        <v>7200</v>
      </c>
      <c r="F39" s="114">
        <v>0</v>
      </c>
      <c r="G39" s="75">
        <f>E39*F39</f>
        <v>0</v>
      </c>
    </row>
    <row r="40" spans="1:7" ht="17.25" customHeight="1" x14ac:dyDescent="0.2">
      <c r="A40" s="138" t="s">
        <v>109</v>
      </c>
      <c r="B40" s="139"/>
      <c r="C40" s="139"/>
      <c r="D40" s="139"/>
      <c r="E40" s="139"/>
      <c r="F40" s="139"/>
      <c r="G40" s="74">
        <f>SUM(G38:G39)</f>
        <v>0</v>
      </c>
    </row>
    <row r="41" spans="1:7" s="16" customFormat="1" ht="15.75" customHeight="1" x14ac:dyDescent="0.2">
      <c r="A41" s="61">
        <v>5</v>
      </c>
      <c r="B41" s="57"/>
      <c r="C41" s="140" t="s">
        <v>33</v>
      </c>
      <c r="D41" s="140"/>
      <c r="E41" s="140"/>
      <c r="F41" s="140"/>
      <c r="G41" s="141"/>
    </row>
    <row r="42" spans="1:7" s="16" customFormat="1" ht="154.9" customHeight="1" x14ac:dyDescent="0.2">
      <c r="A42" s="61"/>
      <c r="B42" s="57"/>
      <c r="C42" s="1" t="s">
        <v>34</v>
      </c>
      <c r="D42" s="50"/>
      <c r="E42" s="50"/>
      <c r="F42" s="67"/>
      <c r="G42" s="76"/>
    </row>
    <row r="43" spans="1:7" ht="38.25" x14ac:dyDescent="0.2">
      <c r="A43" s="61"/>
      <c r="B43" s="57">
        <v>5.0999999999999996</v>
      </c>
      <c r="C43" s="9" t="s">
        <v>87</v>
      </c>
      <c r="D43" s="25" t="s">
        <v>36</v>
      </c>
      <c r="E43" s="26">
        <v>130</v>
      </c>
      <c r="F43" s="112">
        <v>0</v>
      </c>
      <c r="G43" s="75">
        <f>E43*F43</f>
        <v>0</v>
      </c>
    </row>
    <row r="44" spans="1:7" ht="114.75" x14ac:dyDescent="0.2">
      <c r="A44" s="61"/>
      <c r="B44" s="57">
        <v>5.2</v>
      </c>
      <c r="C44" s="14" t="s">
        <v>88</v>
      </c>
      <c r="D44" s="23" t="s">
        <v>36</v>
      </c>
      <c r="E44" s="26">
        <v>3900</v>
      </c>
      <c r="F44" s="112">
        <v>0</v>
      </c>
      <c r="G44" s="75">
        <f t="shared" ref="G44:G46" si="2">E44*F44</f>
        <v>0</v>
      </c>
    </row>
    <row r="45" spans="1:7" ht="76.5" x14ac:dyDescent="0.2">
      <c r="A45" s="61"/>
      <c r="B45" s="57">
        <v>5.3</v>
      </c>
      <c r="C45" s="14" t="s">
        <v>89</v>
      </c>
      <c r="D45" s="23" t="s">
        <v>26</v>
      </c>
      <c r="E45" s="26">
        <v>204</v>
      </c>
      <c r="F45" s="112">
        <v>0</v>
      </c>
      <c r="G45" s="75">
        <f t="shared" si="2"/>
        <v>0</v>
      </c>
    </row>
    <row r="46" spans="1:7" ht="25.5" x14ac:dyDescent="0.2">
      <c r="A46" s="61"/>
      <c r="B46" s="57">
        <v>5.4</v>
      </c>
      <c r="C46" s="15" t="s">
        <v>90</v>
      </c>
      <c r="D46" s="23" t="s">
        <v>47</v>
      </c>
      <c r="E46" s="26">
        <v>1</v>
      </c>
      <c r="F46" s="112">
        <v>0</v>
      </c>
      <c r="G46" s="75">
        <f t="shared" si="2"/>
        <v>0</v>
      </c>
    </row>
    <row r="47" spans="1:7" ht="18.75" customHeight="1" x14ac:dyDescent="0.2">
      <c r="A47" s="138" t="s">
        <v>110</v>
      </c>
      <c r="B47" s="139"/>
      <c r="C47" s="139"/>
      <c r="D47" s="139"/>
      <c r="E47" s="139"/>
      <c r="F47" s="139"/>
      <c r="G47" s="74">
        <f>SUM(G43:G46)</f>
        <v>0</v>
      </c>
    </row>
    <row r="48" spans="1:7" x14ac:dyDescent="0.2">
      <c r="A48" s="56">
        <v>6</v>
      </c>
      <c r="B48" s="36"/>
      <c r="C48" s="132" t="s">
        <v>45</v>
      </c>
      <c r="D48" s="132"/>
      <c r="E48" s="132"/>
      <c r="F48" s="132"/>
      <c r="G48" s="133"/>
    </row>
    <row r="49" spans="1:7" ht="89.25" x14ac:dyDescent="0.2">
      <c r="A49" s="56"/>
      <c r="B49" s="36">
        <v>6.1</v>
      </c>
      <c r="C49" s="51" t="s">
        <v>91</v>
      </c>
      <c r="D49" s="23" t="s">
        <v>47</v>
      </c>
      <c r="E49" s="6">
        <v>14</v>
      </c>
      <c r="F49" s="113">
        <v>0</v>
      </c>
      <c r="G49" s="77">
        <f>E49*F49</f>
        <v>0</v>
      </c>
    </row>
    <row r="50" spans="1:7" x14ac:dyDescent="0.2">
      <c r="A50" s="134" t="s">
        <v>111</v>
      </c>
      <c r="B50" s="135"/>
      <c r="C50" s="135"/>
      <c r="D50" s="135"/>
      <c r="E50" s="135"/>
      <c r="F50" s="135"/>
      <c r="G50" s="73">
        <f>SUM(G49:G49)</f>
        <v>0</v>
      </c>
    </row>
    <row r="51" spans="1:7" s="58" customFormat="1" x14ac:dyDescent="0.2">
      <c r="A51" s="61">
        <v>7</v>
      </c>
      <c r="B51" s="57"/>
      <c r="C51" s="173" t="s">
        <v>92</v>
      </c>
      <c r="D51" s="173"/>
      <c r="E51" s="173"/>
      <c r="F51" s="173"/>
      <c r="G51" s="174"/>
    </row>
    <row r="52" spans="1:7" s="59" customFormat="1" ht="51" x14ac:dyDescent="0.2">
      <c r="A52" s="61"/>
      <c r="B52" s="57">
        <v>7.1</v>
      </c>
      <c r="C52" s="11" t="s">
        <v>93</v>
      </c>
      <c r="D52" s="23" t="s">
        <v>16</v>
      </c>
      <c r="E52" s="24">
        <v>110</v>
      </c>
      <c r="F52" s="112">
        <v>0</v>
      </c>
      <c r="G52" s="75">
        <f t="shared" ref="G52:G55" si="3">F52*E52</f>
        <v>0</v>
      </c>
    </row>
    <row r="53" spans="1:7" s="59" customFormat="1" ht="38.25" x14ac:dyDescent="0.2">
      <c r="A53" s="61"/>
      <c r="B53" s="57">
        <v>7.2</v>
      </c>
      <c r="C53" s="11" t="s">
        <v>94</v>
      </c>
      <c r="D53" s="23" t="s">
        <v>26</v>
      </c>
      <c r="E53" s="24">
        <v>350</v>
      </c>
      <c r="F53" s="112">
        <v>0</v>
      </c>
      <c r="G53" s="75">
        <f t="shared" si="3"/>
        <v>0</v>
      </c>
    </row>
    <row r="54" spans="1:7" s="59" customFormat="1" ht="38.25" x14ac:dyDescent="0.2">
      <c r="A54" s="61"/>
      <c r="B54" s="57">
        <v>7.3</v>
      </c>
      <c r="C54" s="11" t="s">
        <v>95</v>
      </c>
      <c r="D54" s="23" t="s">
        <v>26</v>
      </c>
      <c r="E54" s="24">
        <v>350</v>
      </c>
      <c r="F54" s="112">
        <v>0</v>
      </c>
      <c r="G54" s="75">
        <f t="shared" si="3"/>
        <v>0</v>
      </c>
    </row>
    <row r="55" spans="1:7" s="59" customFormat="1" ht="51" x14ac:dyDescent="0.2">
      <c r="A55" s="61"/>
      <c r="B55" s="57">
        <v>7.4</v>
      </c>
      <c r="C55" s="11" t="s">
        <v>96</v>
      </c>
      <c r="D55" s="23" t="s">
        <v>26</v>
      </c>
      <c r="E55" s="24">
        <v>175</v>
      </c>
      <c r="F55" s="112">
        <v>0</v>
      </c>
      <c r="G55" s="75">
        <f t="shared" si="3"/>
        <v>0</v>
      </c>
    </row>
    <row r="56" spans="1:7" s="59" customFormat="1" ht="20.25" customHeight="1" thickBot="1" x14ac:dyDescent="0.25">
      <c r="A56" s="175" t="s">
        <v>112</v>
      </c>
      <c r="B56" s="176"/>
      <c r="C56" s="176"/>
      <c r="D56" s="176"/>
      <c r="E56" s="176"/>
      <c r="F56" s="176"/>
      <c r="G56" s="78">
        <f>SUM(G52:G55)</f>
        <v>0</v>
      </c>
    </row>
    <row r="57" spans="1:7" s="59" customFormat="1" ht="20.25" customHeight="1" x14ac:dyDescent="0.2">
      <c r="A57" s="177" t="s">
        <v>48</v>
      </c>
      <c r="B57" s="178"/>
      <c r="C57" s="178"/>
      <c r="D57" s="178"/>
      <c r="E57" s="178"/>
      <c r="F57" s="178"/>
      <c r="G57" s="179"/>
    </row>
    <row r="58" spans="1:7" s="59" customFormat="1" ht="20.25" customHeight="1" x14ac:dyDescent="0.25">
      <c r="A58" s="61">
        <v>1</v>
      </c>
      <c r="B58" s="57"/>
      <c r="C58" s="180" t="s">
        <v>9</v>
      </c>
      <c r="D58" s="172"/>
      <c r="E58" s="172"/>
      <c r="F58" s="172"/>
      <c r="G58" s="87">
        <v>0</v>
      </c>
    </row>
    <row r="59" spans="1:7" ht="15" x14ac:dyDescent="0.25">
      <c r="A59" s="56">
        <v>2</v>
      </c>
      <c r="B59" s="36"/>
      <c r="C59" s="149" t="s">
        <v>13</v>
      </c>
      <c r="D59" s="172"/>
      <c r="E59" s="172"/>
      <c r="F59" s="172"/>
      <c r="G59" s="91">
        <f>G24</f>
        <v>0</v>
      </c>
    </row>
    <row r="60" spans="1:7" ht="15" x14ac:dyDescent="0.25">
      <c r="A60" s="56">
        <v>3</v>
      </c>
      <c r="B60" s="36"/>
      <c r="C60" s="149" t="s">
        <v>19</v>
      </c>
      <c r="D60" s="172"/>
      <c r="E60" s="172"/>
      <c r="F60" s="172"/>
      <c r="G60" s="91">
        <f>G36</f>
        <v>0</v>
      </c>
    </row>
    <row r="61" spans="1:7" ht="15" x14ac:dyDescent="0.25">
      <c r="A61" s="56">
        <v>4</v>
      </c>
      <c r="B61" s="36"/>
      <c r="C61" s="149" t="s">
        <v>49</v>
      </c>
      <c r="D61" s="172"/>
      <c r="E61" s="172"/>
      <c r="F61" s="172"/>
      <c r="G61" s="88">
        <f>G40</f>
        <v>0</v>
      </c>
    </row>
    <row r="62" spans="1:7" ht="15" x14ac:dyDescent="0.25">
      <c r="A62" s="56">
        <v>5</v>
      </c>
      <c r="B62" s="36"/>
      <c r="C62" s="149" t="s">
        <v>33</v>
      </c>
      <c r="D62" s="172"/>
      <c r="E62" s="172"/>
      <c r="F62" s="172"/>
      <c r="G62" s="91">
        <f>G47</f>
        <v>0</v>
      </c>
    </row>
    <row r="63" spans="1:7" ht="15" x14ac:dyDescent="0.25">
      <c r="A63" s="56">
        <v>6</v>
      </c>
      <c r="B63" s="36"/>
      <c r="C63" s="149" t="s">
        <v>45</v>
      </c>
      <c r="D63" s="172"/>
      <c r="E63" s="172"/>
      <c r="F63" s="172"/>
      <c r="G63" s="91">
        <f>G50</f>
        <v>0</v>
      </c>
    </row>
    <row r="64" spans="1:7" s="58" customFormat="1" ht="15.75" customHeight="1" x14ac:dyDescent="0.25">
      <c r="A64" s="61">
        <v>7</v>
      </c>
      <c r="B64" s="57"/>
      <c r="C64" s="171" t="s">
        <v>92</v>
      </c>
      <c r="D64" s="172"/>
      <c r="E64" s="172"/>
      <c r="F64" s="172"/>
      <c r="G64" s="90">
        <f>G56</f>
        <v>0</v>
      </c>
    </row>
    <row r="65" spans="1:7" ht="15.75" customHeight="1" x14ac:dyDescent="0.2">
      <c r="A65" s="151" t="s">
        <v>18</v>
      </c>
      <c r="B65" s="152"/>
      <c r="C65" s="152"/>
      <c r="D65" s="152"/>
      <c r="E65" s="152"/>
      <c r="F65" s="152"/>
      <c r="G65" s="88">
        <f>SUM(G58:G64)</f>
        <v>0</v>
      </c>
    </row>
    <row r="66" spans="1:7" ht="15.75" customHeight="1" x14ac:dyDescent="0.2">
      <c r="A66" s="151" t="s">
        <v>116</v>
      </c>
      <c r="B66" s="152"/>
      <c r="C66" s="152"/>
      <c r="D66" s="152"/>
      <c r="E66" s="152"/>
      <c r="F66" s="152"/>
      <c r="G66" s="88">
        <f>G65*0.1</f>
        <v>0</v>
      </c>
    </row>
    <row r="67" spans="1:7" ht="15.75" customHeight="1" thickBot="1" x14ac:dyDescent="0.25">
      <c r="A67" s="153" t="s">
        <v>50</v>
      </c>
      <c r="B67" s="154"/>
      <c r="C67" s="154"/>
      <c r="D67" s="154"/>
      <c r="E67" s="154"/>
      <c r="F67" s="154"/>
      <c r="G67" s="89">
        <f>G65+G66</f>
        <v>0</v>
      </c>
    </row>
    <row r="68" spans="1:7" x14ac:dyDescent="0.2">
      <c r="A68" s="21"/>
      <c r="B68" s="21"/>
      <c r="C68" s="16"/>
      <c r="D68" s="29"/>
      <c r="E68" s="2"/>
      <c r="F68" s="68"/>
      <c r="G68" s="79"/>
    </row>
    <row r="69" spans="1:7" x14ac:dyDescent="0.2">
      <c r="A69" s="21"/>
      <c r="B69" s="21"/>
      <c r="C69" s="16"/>
      <c r="D69" s="29"/>
      <c r="E69" s="2"/>
      <c r="F69" s="68"/>
      <c r="G69" s="79"/>
    </row>
    <row r="70" spans="1:7" x14ac:dyDescent="0.2">
      <c r="A70" s="21"/>
      <c r="B70" s="21"/>
      <c r="C70" s="16"/>
      <c r="D70" s="29"/>
      <c r="E70" s="2"/>
      <c r="F70" s="68"/>
      <c r="G70" s="79"/>
    </row>
    <row r="71" spans="1:7" x14ac:dyDescent="0.2">
      <c r="A71" s="21"/>
      <c r="B71" s="21"/>
      <c r="C71" s="16"/>
      <c r="D71" s="29"/>
      <c r="E71" s="2"/>
      <c r="F71" s="68"/>
      <c r="G71" s="79"/>
    </row>
  </sheetData>
  <sheetProtection password="CE28" sheet="1" objects="1" scenarios="1"/>
  <mergeCells count="28">
    <mergeCell ref="A65:F65"/>
    <mergeCell ref="A66:F66"/>
    <mergeCell ref="A67:F67"/>
    <mergeCell ref="A1:G1"/>
    <mergeCell ref="C15:G15"/>
    <mergeCell ref="C16:G16"/>
    <mergeCell ref="C17:G17"/>
    <mergeCell ref="C18:G18"/>
    <mergeCell ref="A40:F40"/>
    <mergeCell ref="C41:G41"/>
    <mergeCell ref="A47:F47"/>
    <mergeCell ref="C48:G48"/>
    <mergeCell ref="A50:F50"/>
    <mergeCell ref="C19:G19"/>
    <mergeCell ref="A24:F24"/>
    <mergeCell ref="C25:G25"/>
    <mergeCell ref="A36:F36"/>
    <mergeCell ref="C37:G37"/>
    <mergeCell ref="C61:F61"/>
    <mergeCell ref="C62:F62"/>
    <mergeCell ref="C63:F63"/>
    <mergeCell ref="C64:F64"/>
    <mergeCell ref="C51:G51"/>
    <mergeCell ref="A56:F56"/>
    <mergeCell ref="A57:G57"/>
    <mergeCell ref="C58:F58"/>
    <mergeCell ref="C59:F59"/>
    <mergeCell ref="C60:F60"/>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tabSelected="1" workbookViewId="0">
      <selection activeCell="D23" sqref="D23"/>
    </sheetView>
  </sheetViews>
  <sheetFormatPr defaultRowHeight="15" x14ac:dyDescent="0.25"/>
  <cols>
    <col min="1" max="1" width="11.140625" customWidth="1"/>
    <col min="2" max="2" width="13.42578125" bestFit="1" customWidth="1"/>
    <col min="3" max="3" width="23.85546875" bestFit="1" customWidth="1"/>
  </cols>
  <sheetData>
    <row r="1" spans="1:3" ht="32.25" customHeight="1" x14ac:dyDescent="0.25">
      <c r="A1" s="181" t="s">
        <v>124</v>
      </c>
      <c r="B1" s="182"/>
      <c r="C1" s="182"/>
    </row>
    <row r="2" spans="1:3" x14ac:dyDescent="0.25">
      <c r="A2" s="110" t="s">
        <v>125</v>
      </c>
      <c r="B2" s="119" t="s">
        <v>129</v>
      </c>
      <c r="C2" s="111" t="s">
        <v>130</v>
      </c>
    </row>
    <row r="3" spans="1:3" x14ac:dyDescent="0.25">
      <c r="A3" s="122">
        <v>1</v>
      </c>
      <c r="B3" s="120" t="s">
        <v>126</v>
      </c>
      <c r="C3" s="124">
        <f>ВИДИКОВЕЦ!G64</f>
        <v>0</v>
      </c>
    </row>
    <row r="4" spans="1:3" x14ac:dyDescent="0.25">
      <c r="A4" s="122">
        <v>2</v>
      </c>
      <c r="B4" s="120" t="s">
        <v>127</v>
      </c>
      <c r="C4" s="124">
        <f>ДЕТСКО!G38</f>
        <v>0</v>
      </c>
    </row>
    <row r="5" spans="1:3" x14ac:dyDescent="0.25">
      <c r="A5" s="122">
        <v>3</v>
      </c>
      <c r="B5" s="121" t="s">
        <v>128</v>
      </c>
      <c r="C5" s="123">
        <f>СЦЕНА!G67</f>
        <v>0</v>
      </c>
    </row>
    <row r="6" spans="1:3" x14ac:dyDescent="0.25">
      <c r="A6" s="183" t="s">
        <v>131</v>
      </c>
      <c r="B6" s="184"/>
      <c r="C6" s="123">
        <f>SUM(C3:C5)</f>
        <v>0</v>
      </c>
    </row>
  </sheetData>
  <mergeCells count="2">
    <mergeCell ref="A1:C1"/>
    <mergeCell ref="A6:B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ВИДИКОВЕЦ</vt:lpstr>
      <vt:lpstr>ДЕТСКО</vt:lpstr>
      <vt:lpstr>СЦЕНА</vt:lpstr>
      <vt:lpstr>РЕКАПИТУЛАР</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Stas</dc:creator>
  <cp:lastModifiedBy>Kristinka Radevski</cp:lastModifiedBy>
  <cp:lastPrinted>2018-11-27T20:58:52Z</cp:lastPrinted>
  <dcterms:created xsi:type="dcterms:W3CDTF">2018-06-18T09:46:12Z</dcterms:created>
  <dcterms:modified xsi:type="dcterms:W3CDTF">2019-07-31T12:33:49Z</dcterms:modified>
</cp:coreProperties>
</file>